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ssmith\Downloads\"/>
    </mc:Choice>
  </mc:AlternateContent>
  <xr:revisionPtr revIDLastSave="0" documentId="13_ncr:1_{50877A41-56F6-4B0D-B2F0-8AE5832FD396}" xr6:coauthVersionLast="36" xr6:coauthVersionMax="36" xr10:uidLastSave="{00000000-0000-0000-0000-000000000000}"/>
  <bookViews>
    <workbookView xWindow="0" yWindow="0" windowWidth="17895" windowHeight="11205" xr2:uid="{00000000-000D-0000-FFFF-FFFF00000000}"/>
  </bookViews>
  <sheets>
    <sheet name="District Bargaining Unit  " sheetId="1" r:id="rId1"/>
    <sheet name="Supplement" sheetId="3" r:id="rId2"/>
    <sheet name="MYP" sheetId="5" r:id="rId3"/>
    <sheet name="&lt;- Remember Suppl &amp; MYP Tabs" sheetId="4" r:id="rId4"/>
  </sheets>
  <calcPr calcId="191029" calcMode="autoNoTable" iterate="1" iterateCount="1" iterateDelta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2" i="1" l="1"/>
  <c r="E8" i="5"/>
  <c r="E10" i="5"/>
  <c r="E12" i="5"/>
  <c r="E14" i="5"/>
  <c r="C16" i="5"/>
  <c r="D16" i="5"/>
  <c r="E16" i="5"/>
  <c r="E18" i="5"/>
  <c r="E20" i="5"/>
  <c r="E22" i="5"/>
  <c r="E24" i="5"/>
  <c r="E26" i="5"/>
  <c r="E28" i="5"/>
  <c r="E30" i="5"/>
  <c r="E32" i="5"/>
  <c r="E34" i="5"/>
  <c r="C36" i="5"/>
  <c r="D36" i="5"/>
  <c r="E36" i="5"/>
  <c r="C38" i="5"/>
  <c r="D38" i="5"/>
  <c r="E39" i="5"/>
  <c r="E38" i="5"/>
  <c r="E43" i="5"/>
  <c r="C47" i="5"/>
  <c r="D47" i="5"/>
  <c r="E47" i="5"/>
  <c r="C49" i="5"/>
  <c r="D49" i="5"/>
  <c r="E49" i="5"/>
  <c r="C50" i="5"/>
  <c r="E51" i="5"/>
  <c r="E52" i="5"/>
  <c r="C53" i="5"/>
  <c r="D53" i="5"/>
  <c r="E53" i="5"/>
  <c r="C54" i="5"/>
  <c r="C55" i="5"/>
  <c r="E56" i="5"/>
  <c r="L18" i="5"/>
  <c r="L20" i="5"/>
  <c r="L22" i="5"/>
  <c r="L24" i="5"/>
  <c r="L26" i="5"/>
  <c r="L28" i="5"/>
  <c r="L30" i="5"/>
  <c r="L32" i="5"/>
  <c r="L34" i="5"/>
  <c r="L36" i="5"/>
  <c r="K36" i="5"/>
  <c r="J36" i="5"/>
  <c r="H18" i="5"/>
  <c r="H20" i="5"/>
  <c r="H22" i="5"/>
  <c r="H24" i="5"/>
  <c r="H26" i="5"/>
  <c r="H28" i="5"/>
  <c r="H30" i="5"/>
  <c r="H32" i="5"/>
  <c r="H34" i="5"/>
  <c r="H36" i="5"/>
  <c r="G36" i="5"/>
  <c r="F36" i="5"/>
  <c r="J55" i="5"/>
  <c r="F55" i="5"/>
  <c r="F43" i="5"/>
  <c r="F16" i="5"/>
  <c r="F38" i="5"/>
  <c r="F47" i="5"/>
  <c r="F49" i="5"/>
  <c r="J43" i="5"/>
  <c r="G43" i="5"/>
  <c r="G16" i="5"/>
  <c r="G38" i="5"/>
  <c r="G47" i="5"/>
  <c r="G49" i="5"/>
  <c r="K43" i="5"/>
  <c r="L43" i="5"/>
  <c r="J16" i="5"/>
  <c r="J38" i="5"/>
  <c r="J47" i="5"/>
  <c r="K16" i="5"/>
  <c r="K38" i="5"/>
  <c r="K47" i="5"/>
  <c r="L47" i="5"/>
  <c r="L49" i="5"/>
  <c r="L51" i="5"/>
  <c r="L52" i="5"/>
  <c r="L56" i="5"/>
  <c r="H43" i="5"/>
  <c r="H47" i="5"/>
  <c r="H49" i="5"/>
  <c r="H51" i="5"/>
  <c r="H52" i="5"/>
  <c r="H56" i="5"/>
  <c r="J49" i="5"/>
  <c r="J53" i="5"/>
  <c r="J54" i="5"/>
  <c r="F53" i="5"/>
  <c r="F54" i="5"/>
  <c r="L53" i="5"/>
  <c r="K49" i="5"/>
  <c r="K53" i="5"/>
  <c r="H53" i="5"/>
  <c r="G53" i="5"/>
  <c r="J50" i="5"/>
  <c r="F50" i="5"/>
  <c r="L39" i="5"/>
  <c r="H39" i="5"/>
  <c r="L16" i="5"/>
  <c r="L38" i="5"/>
  <c r="H16" i="5"/>
  <c r="H38" i="5"/>
  <c r="I36" i="5"/>
  <c r="L14" i="5"/>
  <c r="H14" i="5"/>
  <c r="L12" i="5"/>
  <c r="H12" i="5"/>
  <c r="L10" i="5"/>
  <c r="H10" i="5"/>
  <c r="L8" i="5"/>
  <c r="H8" i="5"/>
  <c r="D38" i="1"/>
  <c r="D42" i="1"/>
  <c r="C20" i="3"/>
  <c r="D20" i="3"/>
  <c r="F20" i="3"/>
  <c r="E89" i="1"/>
  <c r="F15" i="3"/>
  <c r="C39" i="1"/>
  <c r="F38" i="1"/>
  <c r="E38" i="1"/>
  <c r="F35" i="1"/>
  <c r="E35" i="1"/>
  <c r="D35" i="1"/>
  <c r="D37" i="1"/>
  <c r="D21" i="1"/>
  <c r="E21" i="1"/>
  <c r="F21" i="1"/>
  <c r="D24" i="1"/>
  <c r="E24" i="1"/>
  <c r="F24" i="1"/>
  <c r="D26" i="1"/>
  <c r="E26" i="1"/>
  <c r="F26" i="1"/>
  <c r="E37" i="1"/>
  <c r="F37" i="1"/>
  <c r="D39" i="1"/>
  <c r="E39" i="1"/>
  <c r="F39" i="1"/>
  <c r="E42" i="1"/>
  <c r="F42" i="1"/>
  <c r="C43" i="1"/>
  <c r="D43" i="1"/>
  <c r="E43" i="1"/>
  <c r="F43" i="1"/>
  <c r="E91" i="1"/>
  <c r="F30" i="3"/>
  <c r="E95" i="1"/>
  <c r="C11" i="3"/>
  <c r="C21" i="3"/>
  <c r="C25" i="3"/>
  <c r="C27" i="3"/>
  <c r="C32" i="3"/>
  <c r="D11" i="3"/>
  <c r="D21" i="3"/>
  <c r="D25" i="3"/>
  <c r="D27" i="3"/>
  <c r="D32" i="3"/>
  <c r="E11" i="3"/>
  <c r="E20" i="3"/>
  <c r="E21" i="3"/>
  <c r="E25" i="3"/>
  <c r="E27" i="3"/>
  <c r="E32" i="3"/>
  <c r="F32" i="3"/>
  <c r="E96" i="1"/>
  <c r="E101" i="1"/>
  <c r="F9" i="3"/>
  <c r="F10" i="3"/>
  <c r="F11" i="3"/>
  <c r="F13" i="3"/>
  <c r="F14" i="3"/>
  <c r="F16" i="3"/>
  <c r="F17" i="3"/>
  <c r="F18" i="3"/>
  <c r="F19" i="3"/>
  <c r="F21" i="3"/>
  <c r="F22" i="3"/>
  <c r="F23" i="3"/>
  <c r="F25" i="3"/>
  <c r="F26" i="3"/>
  <c r="F27" i="3"/>
  <c r="F29" i="3"/>
  <c r="F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alachance</author>
  </authors>
  <commentList>
    <comment ref="F44" authorId="0" shapeId="0" xr:uid="{A79EDBC5-3101-4DB6-ACCB-74FF2106DD30}">
      <text>
        <r>
          <rPr>
            <b/>
            <sz val="9"/>
            <color indexed="81"/>
            <rFont val="Tahoma"/>
            <family val="2"/>
          </rPr>
          <t>alachance:</t>
        </r>
        <r>
          <rPr>
            <sz val="9"/>
            <color indexed="81"/>
            <rFont val="Tahoma"/>
            <family val="2"/>
          </rPr>
          <t xml:space="preserve">
REDUCED CONTRIBUTION BY SPECIAL ED DIRECTOR POSTION $104,755
</t>
        </r>
      </text>
    </comment>
    <comment ref="J44" authorId="0" shapeId="0" xr:uid="{F35B47D1-652D-4FF4-B11B-377AEC1DA4EF}">
      <text>
        <r>
          <rPr>
            <b/>
            <sz val="9"/>
            <color indexed="81"/>
            <rFont val="Tahoma"/>
            <family val="2"/>
          </rPr>
          <t>alachance:</t>
        </r>
        <r>
          <rPr>
            <sz val="9"/>
            <color indexed="81"/>
            <rFont val="Tahoma"/>
            <family val="2"/>
          </rPr>
          <t xml:space="preserve">
REDUCED CONTRIBUTION BY SPECIAL ED DIRECTOR POSTION $104,755
</t>
        </r>
      </text>
    </comment>
  </commentList>
</comments>
</file>

<file path=xl/sharedStrings.xml><?xml version="1.0" encoding="utf-8"?>
<sst xmlns="http://schemas.openxmlformats.org/spreadsheetml/2006/main" count="252" uniqueCount="219">
  <si>
    <t xml:space="preserve">                            DISCLOSURE OF COLLECTIVE BARGAINING AGREEMENT</t>
  </si>
  <si>
    <t xml:space="preserve">                       In Accordance with AB 1200 (Statutes of 1991, Chapter 1213) and G.C. 3547.5</t>
  </si>
  <si>
    <t>School District</t>
  </si>
  <si>
    <t xml:space="preserve">Name of Bargaining Unit:  </t>
  </si>
  <si>
    <t xml:space="preserve">Certificated   </t>
  </si>
  <si>
    <t xml:space="preserve">Classified   </t>
  </si>
  <si>
    <t xml:space="preserve"> </t>
  </si>
  <si>
    <t>The proposed agreement covers the period beginning</t>
  </si>
  <si>
    <t>and ending</t>
  </si>
  <si>
    <t>and will be acted upon by the Governing Board at its meeting on :</t>
  </si>
  <si>
    <t>.</t>
  </si>
  <si>
    <t>(Date)</t>
  </si>
  <si>
    <t>A. Proposed Change in Compensation</t>
  </si>
  <si>
    <t>Cost Prior to</t>
  </si>
  <si>
    <t xml:space="preserve">               Fiscal Impact of Proposed Agreement</t>
  </si>
  <si>
    <t>Compensation</t>
  </si>
  <si>
    <t>Proposed</t>
  </si>
  <si>
    <t>Current Year</t>
  </si>
  <si>
    <t>Year 2</t>
  </si>
  <si>
    <t>Year 3</t>
  </si>
  <si>
    <t>Agreement</t>
  </si>
  <si>
    <t>1.</t>
  </si>
  <si>
    <t>- Increase (Decrease)</t>
  </si>
  <si>
    <t>2.</t>
  </si>
  <si>
    <t xml:space="preserve">Step and Column </t>
  </si>
  <si>
    <t>- Increase (Decrease) Due to movement plus</t>
  </si>
  <si>
    <t>any changes due to settlement</t>
  </si>
  <si>
    <t>3.</t>
  </si>
  <si>
    <t>Other Compensation</t>
  </si>
  <si>
    <t>-Increase (Decrease) (Stipends, Bonuses, etc.)</t>
  </si>
  <si>
    <t>4.</t>
  </si>
  <si>
    <t>Statutory Benefits</t>
  </si>
  <si>
    <t>- Increase (Decrease) in STRS, PERS, FICA,</t>
  </si>
  <si>
    <t>WC, UI, Medicare, etc.</t>
  </si>
  <si>
    <t>5.</t>
  </si>
  <si>
    <t>Health/Welfare Benefits</t>
  </si>
  <si>
    <t>-Increase (Decrease)</t>
  </si>
  <si>
    <t>6.</t>
  </si>
  <si>
    <t>Total Compensation</t>
  </si>
  <si>
    <t>Increase (Decrease) (Total Lines 1 - 5)</t>
  </si>
  <si>
    <t>7.</t>
  </si>
  <si>
    <t>8.</t>
  </si>
  <si>
    <t>Total Compensation Cost for</t>
  </si>
  <si>
    <t>Average Employee</t>
  </si>
  <si>
    <t>Please include comments and explanations as necessary</t>
  </si>
  <si>
    <t>(class size adjustments, staff development days, teacher prep time, etc.)</t>
  </si>
  <si>
    <t>C. What are the specific impacts on instructional and support programs to accommodate the</t>
  </si>
  <si>
    <t>Include the impact of non-negotiated changes such as staff reductions and program reductions/eliminations.</t>
  </si>
  <si>
    <t>D. What contingency language is included in the proposed agreement?</t>
  </si>
  <si>
    <t>(reopeners, etc.)</t>
  </si>
  <si>
    <t>E. Source of Funding for Proposed Agreement</t>
  </si>
  <si>
    <t xml:space="preserve"> 2. How will the ongoing cost of the proposed agreement be funded in future years?</t>
  </si>
  <si>
    <t xml:space="preserve"> 3. If multi-year agreement, what is the source of funding, including assumptions used, to fund these</t>
  </si>
  <si>
    <t>F. Impact of Proposed Agreement on Current Year Unrestricted Reserves</t>
  </si>
  <si>
    <t xml:space="preserve"> 1. State Reserve Standard</t>
  </si>
  <si>
    <t xml:space="preserve">a. </t>
  </si>
  <si>
    <t>Total Expenditures, Transfers Out, and Uses (Including Cost of Proposed Agreement)</t>
  </si>
  <si>
    <t xml:space="preserve">b. </t>
  </si>
  <si>
    <t xml:space="preserve">c. </t>
  </si>
  <si>
    <t>State Standard Minimum Reserve Amount for this District (Line a times Line b)</t>
  </si>
  <si>
    <t>(Line c OR $50,000  whichever is greater)</t>
  </si>
  <si>
    <t xml:space="preserve"> 2. Budgeted Unrestricted Reserve (After Impact of Proposed Agreement)</t>
  </si>
  <si>
    <t>General Fund Budgeted Unrestricted Designated for Economics Uncertainties</t>
  </si>
  <si>
    <t>General Fund Budgeted Unrestricted Unappropriated Amount</t>
  </si>
  <si>
    <t>Special Reserve Fund (J-207) - Budgeted Designated for Economic Uncertainties</t>
  </si>
  <si>
    <t xml:space="preserve">d. </t>
  </si>
  <si>
    <t>Special Reserve Fund (J-207) - Budgeted Unappropriated Amount</t>
  </si>
  <si>
    <t xml:space="preserve">e. </t>
  </si>
  <si>
    <t>Article XIII-B Fund (J-241) - Budgeted Designated for Economic Uncertainties</t>
  </si>
  <si>
    <t xml:space="preserve">f. </t>
  </si>
  <si>
    <t>Article XIII-B Fund (J-241) - Budgeted Unappropriated Amount</t>
  </si>
  <si>
    <t xml:space="preserve">g. </t>
  </si>
  <si>
    <t>Total District Budgeted Unrestricted Reserves</t>
  </si>
  <si>
    <t xml:space="preserve"> 3. Do unrestricted reserves meet the state standard minimum reserve amount ?(Yes or No)</t>
  </si>
  <si>
    <t>The information provided in this document summarizes the financial implications of the proposed agreement</t>
  </si>
  <si>
    <t>and is submitted to the Governing Board for public disclosure of the major provisions of the agreement in</t>
  </si>
  <si>
    <t>accordance with the requirements of AB 1200 and G.C. 3547.5.</t>
  </si>
  <si>
    <t>District Superintendent</t>
  </si>
  <si>
    <t>Date</t>
  </si>
  <si>
    <t>(signature)</t>
  </si>
  <si>
    <t>After public disclosure of the major provisions contained in this Summary, the Governing Board, at its meeting on</t>
  </si>
  <si>
    <t>, took action to approve the proposed Agreement with the</t>
  </si>
  <si>
    <t xml:space="preserve"> Bargaining Unit.</t>
  </si>
  <si>
    <t>President, Governing Board</t>
  </si>
  <si>
    <t xml:space="preserve">          IMPACT OF PROPOSED AGREEMENT ON CURRENT YEAR OPERATING BUDGET</t>
  </si>
  <si>
    <t>(Col. 1)</t>
  </si>
  <si>
    <t>(Col. 2)</t>
  </si>
  <si>
    <t>(Col. 3)</t>
  </si>
  <si>
    <t>(Col. 4)</t>
  </si>
  <si>
    <t>Latest Board-</t>
  </si>
  <si>
    <t>Adjustments as a</t>
  </si>
  <si>
    <t>Total Impact on</t>
  </si>
  <si>
    <t>Approved Budget</t>
  </si>
  <si>
    <t>Result of</t>
  </si>
  <si>
    <t>Other Revisions</t>
  </si>
  <si>
    <t>Budget</t>
  </si>
  <si>
    <t>Before Settlement</t>
  </si>
  <si>
    <t>Settlement</t>
  </si>
  <si>
    <t>(Cols. 1+2+3)</t>
  </si>
  <si>
    <t>REVENUES</t>
  </si>
  <si>
    <t xml:space="preserve"> Revenue Limit Sources (8010-8099)</t>
  </si>
  <si>
    <t xml:space="preserve"> Remaining Revenues (8100-8799)</t>
  </si>
  <si>
    <t>TOTAL REVENUES</t>
  </si>
  <si>
    <t>EXPENDITURES</t>
  </si>
  <si>
    <t xml:space="preserve"> 1000 Certificated Salaries</t>
  </si>
  <si>
    <t xml:space="preserve"> 2000 Classified Salaries</t>
  </si>
  <si>
    <t xml:space="preserve"> 3000 Employees' Benefits</t>
  </si>
  <si>
    <t xml:space="preserve"> 4000 Books and Supplies</t>
  </si>
  <si>
    <t xml:space="preserve"> 5000 Services and Operating Expenses</t>
  </si>
  <si>
    <t xml:space="preserve"> 6000 Capital Outlay</t>
  </si>
  <si>
    <t xml:space="preserve"> 7000 Other</t>
  </si>
  <si>
    <t>TOTAL EXPENDITURES</t>
  </si>
  <si>
    <t>OPERATING SURPLUS(DEFICIT)</t>
  </si>
  <si>
    <t>OTHER SOURCES AND TRANSFERS IN</t>
  </si>
  <si>
    <t>OTHERS USES AND TRANSFERS OUT</t>
  </si>
  <si>
    <t>CURRENT YEAR INCREASE</t>
  </si>
  <si>
    <t>(DECREASE) IN FUND BALANCE</t>
  </si>
  <si>
    <t>BEGINNING BALANCE</t>
  </si>
  <si>
    <t>N/A</t>
  </si>
  <si>
    <t>CURRENT-YEAR ENDING BALANCE</t>
  </si>
  <si>
    <t>COMPONENTS OF ENDING BALANCE:</t>
  </si>
  <si>
    <t xml:space="preserve"> Reserved Amounts</t>
  </si>
  <si>
    <t xml:space="preserve"> Reserved for Economic Uncertainties</t>
  </si>
  <si>
    <t xml:space="preserve"> Board Designated Amounts</t>
  </si>
  <si>
    <t xml:space="preserve"> Unappropriated Amounts</t>
  </si>
  <si>
    <t>*If the total amount of the Adjustment in Col. 2 does not agree with the amount of the Total Compensation Increase in Section A,</t>
  </si>
  <si>
    <t xml:space="preserve"> line 6, page 1 (i.e., increase was partially budgeted, there were revenue revisions as reflected in Col. 3., etc.), explain the variance</t>
  </si>
  <si>
    <t>below.</t>
  </si>
  <si>
    <t>d.</t>
  </si>
  <si>
    <t>Gross Wages</t>
  </si>
  <si>
    <t>Stipends and Other</t>
  </si>
  <si>
    <t>Please include comments and explanations as necessary:</t>
  </si>
  <si>
    <t>San Luis Obispo County Office of Education</t>
  </si>
  <si>
    <t>G. Certification Number 1. - District's Ability to Meet the Costs of Collective Bargaining Agreement</t>
  </si>
  <si>
    <t>H. Certification Number 2 - Certification of Superintendent and Board</t>
  </si>
  <si>
    <t>This disclosure document is signed by the District Superintendent and Chief Business Official at the time of public disclosure</t>
  </si>
  <si>
    <t xml:space="preserve">District can meet the costs incurred under the Collective Bargaining Agreement between the District and the </t>
  </si>
  <si>
    <t xml:space="preserve">___________________________________________ Bargaining Unit, during the term of the agreement </t>
  </si>
  <si>
    <t>from ______________________ to __________________.</t>
  </si>
  <si>
    <t>The budget revisions necessary to meet the cost of the agreement in each year of its term are as follows:</t>
  </si>
  <si>
    <t>Budget Adjustment Increase (Decrease)</t>
  </si>
  <si>
    <t>$</t>
  </si>
  <si>
    <t>Chief Business Official</t>
  </si>
  <si>
    <t xml:space="preserve">In accordance with the requirement of Government Code Section 3547.5, the Superintendent and Chief Business Official </t>
  </si>
  <si>
    <t>of _____________________________________________________________________District hereby certify that the</t>
  </si>
  <si>
    <t>Budget Adjustment Category:</t>
  </si>
  <si>
    <t>N/A _____ (No budget revisions necessary)</t>
  </si>
  <si>
    <t xml:space="preserve">and by the President or Clerk of the Governing Board at the time of formal board action on the proposed agreement. </t>
  </si>
  <si>
    <t xml:space="preserve">This disclosure document is signed by the District Superintendent or designee at the time of public disclosure </t>
  </si>
  <si>
    <t>costs of the agreement, to the COE to arrive at least 10 full working days prior to the Board Meeting with the related ratification agenda item).</t>
  </si>
  <si>
    <t xml:space="preserve">(Note:  Remember to submit both pages of this form, along with tentative agreement language and an updated Multi-Year Projection to include   </t>
  </si>
  <si>
    <t>Description of Other Compensation</t>
  </si>
  <si>
    <t>Total Number of Represented Employees 
(use FTE if appropriate)</t>
  </si>
  <si>
    <t>B. What are the Proposed Negotiated Changes in Non-Compensation Items</t>
  </si>
  <si>
    <t>settlement?  What is the increase to services if using Supplemental/Concentration dollars</t>
  </si>
  <si>
    <t>C1. Were any additional steps, columns, or ranges added to the salary schedules? (if yes, please explain</t>
  </si>
  <si>
    <t xml:space="preserve"> obligations in future years? </t>
  </si>
  <si>
    <t>(Remember to include compounding effects in meeting obligations e.g. STRS/PERS increases, Statuatory Benefits)</t>
  </si>
  <si>
    <t>State Standard Minimum Reserve Percentage for this District (3% or 5%)</t>
  </si>
  <si>
    <t>S.K. Smith</t>
  </si>
  <si>
    <t xml:space="preserve">C2. Does this bargaining unit have a negotiated cap for Health &amp; Welfare benefits. </t>
  </si>
  <si>
    <t>(If yes, what is the amount?)</t>
  </si>
  <si>
    <t>1. Current Year</t>
  </si>
  <si>
    <t xml:space="preserve">                                           San Luis Obispo County Office of Education</t>
  </si>
  <si>
    <t xml:space="preserve"> 3a. Do unrestricted reserves meet the state standard minimum reserve amount  in the out years?</t>
  </si>
  <si>
    <t>Salary Schedule 2021-22</t>
  </si>
  <si>
    <t>BUDGET DEVELOPMENT</t>
  </si>
  <si>
    <t>CATEGORIES</t>
  </si>
  <si>
    <t>21-22 Projected</t>
  </si>
  <si>
    <t>22-23 Projected</t>
  </si>
  <si>
    <t>23-24 Projected</t>
  </si>
  <si>
    <t>Unrestricted</t>
  </si>
  <si>
    <t>Restricted</t>
  </si>
  <si>
    <t>Combined</t>
  </si>
  <si>
    <t>LCFF Sources</t>
  </si>
  <si>
    <t>8010-8099</t>
  </si>
  <si>
    <t>Federal</t>
  </si>
  <si>
    <t>8100-8299</t>
  </si>
  <si>
    <t>Other State</t>
  </si>
  <si>
    <t>8300-8599</t>
  </si>
  <si>
    <t>Local</t>
  </si>
  <si>
    <t>8600-8799</t>
  </si>
  <si>
    <t>Total Revenues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</si>
  <si>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</si>
  <si>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</si>
  <si>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</si>
  <si>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</si>
  <si>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</si>
  <si>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</si>
  <si>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&amp; Supplies</t>
  </si>
  <si>
    <t>4000-4999</t>
  </si>
  <si>
    <t xml:space="preserve">Services &amp; Operating </t>
  </si>
  <si>
    <t>5000-5999</t>
  </si>
  <si>
    <t>Capital Outlay</t>
  </si>
  <si>
    <t>6000-6999</t>
  </si>
  <si>
    <t>Other Outgo-Sped Dist Contracts</t>
  </si>
  <si>
    <t>714X</t>
  </si>
  <si>
    <t>Indirect Cost</t>
  </si>
  <si>
    <t>7300-7399</t>
  </si>
  <si>
    <t>Transfers Out/Uses</t>
  </si>
  <si>
    <t>7600-7629</t>
  </si>
  <si>
    <t>Other Adjustments</t>
  </si>
  <si>
    <t>Total Expenditures</t>
  </si>
  <si>
    <t>Change Fund Balance</t>
  </si>
  <si>
    <t>Transfers In/ Sources</t>
  </si>
  <si>
    <t xml:space="preserve">Contributions </t>
  </si>
  <si>
    <t>Other Sources/ Uses</t>
  </si>
  <si>
    <t>Estimated Beginning Balance</t>
  </si>
  <si>
    <t>Audit Adjustment</t>
  </si>
  <si>
    <t xml:space="preserve">Net Change </t>
  </si>
  <si>
    <t>Ending Balance</t>
  </si>
  <si>
    <t>Other Assignments</t>
  </si>
  <si>
    <t>Restricted Legally Reserved</t>
  </si>
  <si>
    <t>Fund Balance</t>
  </si>
  <si>
    <t>Available Reserve</t>
  </si>
  <si>
    <t>Unassigned Fund Balance</t>
  </si>
  <si>
    <t>3% Minimum Reserve Required</t>
  </si>
  <si>
    <t xml:space="preserve">As of:  </t>
  </si>
  <si>
    <t xml:space="preserve"> 3b. What is the reserve percent in the out years' MYP? Current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</si>
</sst>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0.00_)"/>
    <numFmt numFmtId="166" formatCode="mm/dd/yy_)"/>
    <numFmt numFmtId="167" formatCode="_(&quot;$&quot;* #,##0_);_(&quot;$&quot;* \(#,##0\);_(&quot;$&quot;* &quot;-&quot;??_);_(@_)"/>
    <numFmt numFmtId="168" formatCode="mmmm\ d\,\ yyyy"/>
  </numFmts>
  <fonts count="33">
    <font>
      <sz val="12"/>
      <name val="Arial MT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i/>
      <sz val="8"/>
      <name val="Arial MT"/>
    </font>
    <font>
      <sz val="12"/>
      <name val="Arial MT"/>
    </font>
    <font>
      <sz val="12"/>
      <color rgb="FFFF0000"/>
      <name val="Times New Roman"/>
      <family val="1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 MT"/>
    </font>
    <font>
      <sz val="12"/>
      <color rgb="FF0070C0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</cellStyleXfs>
  <cellXfs count="3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6" fillId="0" borderId="2" xfId="0" applyFont="1" applyBorder="1"/>
    <xf numFmtId="0" fontId="7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7" fillId="0" borderId="15" xfId="0" applyFont="1" applyBorder="1" applyAlignment="1">
      <alignment horizontal="center"/>
    </xf>
    <xf numFmtId="0" fontId="6" fillId="0" borderId="3" xfId="0" applyFont="1" applyBorder="1"/>
    <xf numFmtId="167" fontId="6" fillId="0" borderId="4" xfId="1" applyNumberFormat="1" applyFont="1" applyBorder="1"/>
    <xf numFmtId="5" fontId="5" fillId="0" borderId="16" xfId="0" applyNumberFormat="1" applyFont="1" applyBorder="1" applyProtection="1">
      <protection locked="0"/>
    </xf>
    <xf numFmtId="5" fontId="5" fillId="0" borderId="17" xfId="0" applyNumberFormat="1" applyFont="1" applyBorder="1" applyProtection="1">
      <protection locked="0"/>
    </xf>
    <xf numFmtId="0" fontId="7" fillId="0" borderId="18" xfId="0" applyFont="1" applyBorder="1"/>
    <xf numFmtId="0" fontId="7" fillId="0" borderId="12" xfId="0" applyFont="1" applyBorder="1"/>
    <xf numFmtId="5" fontId="5" fillId="0" borderId="13" xfId="0" applyNumberFormat="1" applyFont="1" applyBorder="1" applyProtection="1">
      <protection locked="0"/>
    </xf>
    <xf numFmtId="164" fontId="3" fillId="0" borderId="13" xfId="0" applyNumberFormat="1" applyFont="1" applyBorder="1" applyProtection="1"/>
    <xf numFmtId="164" fontId="3" fillId="0" borderId="14" xfId="0" applyNumberFormat="1" applyFont="1" applyBorder="1" applyProtection="1"/>
    <xf numFmtId="0" fontId="3" fillId="0" borderId="4" xfId="0" applyFont="1" applyBorder="1"/>
    <xf numFmtId="0" fontId="3" fillId="0" borderId="19" xfId="0" applyFont="1" applyBorder="1"/>
    <xf numFmtId="0" fontId="7" fillId="0" borderId="20" xfId="0" applyFont="1" applyBorder="1"/>
    <xf numFmtId="0" fontId="7" fillId="0" borderId="0" xfId="0" applyFont="1"/>
    <xf numFmtId="5" fontId="5" fillId="0" borderId="21" xfId="0" applyNumberFormat="1" applyFont="1" applyBorder="1" applyProtection="1">
      <protection locked="0"/>
    </xf>
    <xf numFmtId="5" fontId="5" fillId="0" borderId="22" xfId="0" applyNumberFormat="1" applyFont="1" applyBorder="1" applyProtection="1">
      <protection locked="0"/>
    </xf>
    <xf numFmtId="164" fontId="3" fillId="0" borderId="21" xfId="0" applyNumberFormat="1" applyFont="1" applyBorder="1" applyProtection="1"/>
    <xf numFmtId="0" fontId="9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6" fillId="0" borderId="4" xfId="0" applyFont="1" applyBorder="1"/>
    <xf numFmtId="0" fontId="7" fillId="0" borderId="4" xfId="0" applyFont="1" applyBorder="1"/>
    <xf numFmtId="0" fontId="7" fillId="0" borderId="19" xfId="0" applyFont="1" applyBorder="1"/>
    <xf numFmtId="0" fontId="4" fillId="0" borderId="3" xfId="0" applyFont="1" applyBorder="1"/>
    <xf numFmtId="5" fontId="3" fillId="0" borderId="21" xfId="0" applyNumberFormat="1" applyFont="1" applyBorder="1" applyProtection="1"/>
    <xf numFmtId="5" fontId="3" fillId="0" borderId="22" xfId="0" applyNumberFormat="1" applyFont="1" applyBorder="1" applyProtection="1"/>
    <xf numFmtId="5" fontId="3" fillId="0" borderId="13" xfId="0" applyNumberFormat="1" applyFont="1" applyBorder="1" applyProtection="1"/>
    <xf numFmtId="0" fontId="7" fillId="0" borderId="23" xfId="0" applyFont="1" applyBorder="1" applyAlignment="1">
      <alignment horizontal="center"/>
    </xf>
    <xf numFmtId="0" fontId="6" fillId="0" borderId="0" xfId="0" applyFont="1"/>
    <xf numFmtId="0" fontId="6" fillId="0" borderId="9" xfId="0" applyFont="1" applyBorder="1"/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7" fillId="0" borderId="1" xfId="0" applyFont="1" applyBorder="1"/>
    <xf numFmtId="0" fontId="3" fillId="0" borderId="1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" xfId="0" applyFont="1" applyBorder="1"/>
    <xf numFmtId="0" fontId="3" fillId="0" borderId="3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8" xfId="0" applyFont="1" applyBorder="1"/>
    <xf numFmtId="166" fontId="5" fillId="0" borderId="1" xfId="0" applyNumberFormat="1" applyFont="1" applyBorder="1" applyProtection="1">
      <protection locked="0"/>
    </xf>
    <xf numFmtId="0" fontId="8" fillId="0" borderId="31" xfId="0" applyFont="1" applyBorder="1" applyProtection="1">
      <protection locked="0"/>
    </xf>
    <xf numFmtId="0" fontId="3" fillId="0" borderId="11" xfId="0" applyFont="1" applyBorder="1"/>
    <xf numFmtId="0" fontId="3" fillId="0" borderId="12" xfId="0" applyFont="1" applyBorder="1"/>
    <xf numFmtId="0" fontId="3" fillId="0" borderId="32" xfId="0" applyFont="1" applyBorder="1"/>
    <xf numFmtId="0" fontId="4" fillId="0" borderId="8" xfId="0" applyFont="1" applyBorder="1"/>
    <xf numFmtId="0" fontId="3" fillId="0" borderId="27" xfId="0" applyFont="1" applyBorder="1"/>
    <xf numFmtId="0" fontId="7" fillId="0" borderId="0" xfId="0" applyFont="1" applyAlignment="1">
      <alignment horizontal="center"/>
    </xf>
    <xf numFmtId="0" fontId="7" fillId="0" borderId="9" xfId="0" applyFont="1" applyBorder="1"/>
    <xf numFmtId="0" fontId="3" fillId="0" borderId="26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33" xfId="0" applyFont="1" applyBorder="1"/>
    <xf numFmtId="0" fontId="3" fillId="0" borderId="9" xfId="0" applyFont="1" applyBorder="1"/>
    <xf numFmtId="0" fontId="3" fillId="0" borderId="10" xfId="0" applyFont="1" applyBorder="1"/>
    <xf numFmtId="0" fontId="7" fillId="0" borderId="31" xfId="0" applyFont="1" applyBorder="1"/>
    <xf numFmtId="37" fontId="5" fillId="0" borderId="1" xfId="0" applyNumberFormat="1" applyFont="1" applyBorder="1" applyProtection="1">
      <protection locked="0"/>
    </xf>
    <xf numFmtId="37" fontId="5" fillId="0" borderId="21" xfId="0" applyNumberFormat="1" applyFont="1" applyBorder="1" applyProtection="1">
      <protection locked="0"/>
    </xf>
    <xf numFmtId="37" fontId="3" fillId="0" borderId="22" xfId="0" applyNumberFormat="1" applyFont="1" applyBorder="1" applyProtection="1"/>
    <xf numFmtId="0" fontId="6" fillId="0" borderId="8" xfId="0" applyFont="1" applyBorder="1"/>
    <xf numFmtId="37" fontId="3" fillId="0" borderId="0" xfId="0" applyNumberFormat="1" applyFont="1" applyProtection="1"/>
    <xf numFmtId="37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21" xfId="0" applyNumberFormat="1" applyFont="1" applyBorder="1" applyAlignment="1" applyProtection="1">
      <alignment horizontal="center"/>
    </xf>
    <xf numFmtId="37" fontId="3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0" fontId="10" fillId="0" borderId="0" xfId="0" applyFont="1"/>
    <xf numFmtId="0" fontId="7" fillId="0" borderId="20" xfId="0" applyFont="1" applyBorder="1" applyAlignment="1">
      <alignment horizontal="center"/>
    </xf>
    <xf numFmtId="167" fontId="6" fillId="0" borderId="9" xfId="1" applyNumberFormat="1" applyFont="1" applyBorder="1"/>
    <xf numFmtId="5" fontId="5" fillId="0" borderId="9" xfId="0" applyNumberFormat="1" applyFont="1" applyBorder="1" applyProtection="1">
      <protection locked="0"/>
    </xf>
    <xf numFmtId="5" fontId="5" fillId="0" borderId="10" xfId="0" applyNumberFormat="1" applyFont="1" applyBorder="1" applyProtection="1">
      <protection locked="0"/>
    </xf>
    <xf numFmtId="167" fontId="5" fillId="0" borderId="13" xfId="1" applyNumberFormat="1" applyFont="1" applyBorder="1" applyProtection="1">
      <protection locked="0"/>
    </xf>
    <xf numFmtId="0" fontId="7" fillId="0" borderId="0" xfId="0" applyFont="1" applyBorder="1"/>
    <xf numFmtId="164" fontId="3" fillId="0" borderId="34" xfId="0" applyNumberFormat="1" applyFont="1" applyBorder="1" applyProtection="1"/>
    <xf numFmtId="0" fontId="8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7" xfId="0" applyFont="1" applyBorder="1"/>
    <xf numFmtId="0" fontId="7" fillId="0" borderId="38" xfId="0" applyFont="1" applyBorder="1"/>
    <xf numFmtId="0" fontId="7" fillId="2" borderId="31" xfId="0" applyFont="1" applyFill="1" applyBorder="1"/>
    <xf numFmtId="0" fontId="6" fillId="2" borderId="26" xfId="0" applyFont="1" applyFill="1" applyBorder="1" applyAlignment="1">
      <alignment horizontal="right"/>
    </xf>
    <xf numFmtId="0" fontId="6" fillId="2" borderId="8" xfId="0" applyFont="1" applyFill="1" applyBorder="1"/>
    <xf numFmtId="0" fontId="7" fillId="2" borderId="27" xfId="0" applyFont="1" applyFill="1" applyBorder="1"/>
    <xf numFmtId="0" fontId="6" fillId="2" borderId="39" xfId="0" applyFont="1" applyFill="1" applyBorder="1"/>
    <xf numFmtId="0" fontId="7" fillId="2" borderId="40" xfId="0" applyFont="1" applyFill="1" applyBorder="1"/>
    <xf numFmtId="0" fontId="7" fillId="2" borderId="28" xfId="0" applyFont="1" applyFill="1" applyBorder="1"/>
    <xf numFmtId="37" fontId="4" fillId="2" borderId="1" xfId="0" applyNumberFormat="1" applyFont="1" applyFill="1" applyBorder="1" applyProtection="1"/>
    <xf numFmtId="37" fontId="4" fillId="2" borderId="21" xfId="0" applyNumberFormat="1" applyFont="1" applyFill="1" applyBorder="1" applyProtection="1"/>
    <xf numFmtId="37" fontId="4" fillId="2" borderId="22" xfId="0" applyNumberFormat="1" applyFont="1" applyFill="1" applyBorder="1" applyProtection="1"/>
    <xf numFmtId="0" fontId="6" fillId="2" borderId="11" xfId="0" applyFont="1" applyFill="1" applyBorder="1"/>
    <xf numFmtId="37" fontId="4" fillId="2" borderId="41" xfId="0" applyNumberFormat="1" applyFont="1" applyFill="1" applyBorder="1" applyProtection="1"/>
    <xf numFmtId="37" fontId="4" fillId="2" borderId="42" xfId="0" applyNumberFormat="1" applyFont="1" applyFill="1" applyBorder="1" applyProtection="1"/>
    <xf numFmtId="37" fontId="4" fillId="2" borderId="43" xfId="0" applyNumberFormat="1" applyFont="1" applyFill="1" applyBorder="1" applyProtection="1"/>
    <xf numFmtId="37" fontId="4" fillId="2" borderId="0" xfId="0" applyNumberFormat="1" applyFont="1" applyFill="1" applyProtection="1"/>
    <xf numFmtId="37" fontId="4" fillId="2" borderId="9" xfId="0" applyNumberFormat="1" applyFont="1" applyFill="1" applyBorder="1" applyAlignment="1" applyProtection="1">
      <alignment horizontal="right"/>
    </xf>
    <xf numFmtId="37" fontId="4" fillId="2" borderId="9" xfId="0" applyNumberFormat="1" applyFont="1" applyFill="1" applyBorder="1" applyProtection="1"/>
    <xf numFmtId="37" fontId="4" fillId="2" borderId="10" xfId="0" applyNumberFormat="1" applyFont="1" applyFill="1" applyBorder="1" applyProtection="1"/>
    <xf numFmtId="37" fontId="4" fillId="2" borderId="12" xfId="0" applyNumberFormat="1" applyFont="1" applyFill="1" applyBorder="1" applyProtection="1"/>
    <xf numFmtId="37" fontId="4" fillId="2" borderId="13" xfId="0" applyNumberFormat="1" applyFont="1" applyFill="1" applyBorder="1" applyProtection="1"/>
    <xf numFmtId="37" fontId="4" fillId="2" borderId="14" xfId="0" applyNumberFormat="1" applyFont="1" applyFill="1" applyBorder="1" applyProtection="1"/>
    <xf numFmtId="0" fontId="6" fillId="2" borderId="4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2" borderId="21" xfId="0" applyFont="1" applyFill="1" applyBorder="1"/>
    <xf numFmtId="0" fontId="6" fillId="0" borderId="0" xfId="0" applyFont="1" applyBorder="1"/>
    <xf numFmtId="0" fontId="7" fillId="0" borderId="10" xfId="0" applyFont="1" applyBorder="1"/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7" fillId="0" borderId="0" xfId="1" applyFont="1" applyBorder="1"/>
    <xf numFmtId="5" fontId="5" fillId="0" borderId="12" xfId="0" applyNumberFormat="1" applyFont="1" applyBorder="1" applyProtection="1">
      <protection locked="0"/>
    </xf>
    <xf numFmtId="0" fontId="6" fillId="0" borderId="44" xfId="0" applyFont="1" applyBorder="1"/>
    <xf numFmtId="0" fontId="7" fillId="0" borderId="45" xfId="0" applyFont="1" applyBorder="1"/>
    <xf numFmtId="0" fontId="3" fillId="0" borderId="45" xfId="0" applyFont="1" applyBorder="1"/>
    <xf numFmtId="0" fontId="3" fillId="0" borderId="46" xfId="0" applyFont="1" applyBorder="1"/>
    <xf numFmtId="167" fontId="5" fillId="0" borderId="21" xfId="1" applyNumberFormat="1" applyFont="1" applyBorder="1" applyProtection="1">
      <protection locked="0"/>
    </xf>
    <xf numFmtId="167" fontId="5" fillId="0" borderId="22" xfId="1" applyNumberFormat="1" applyFont="1" applyBorder="1" applyProtection="1">
      <protection locked="0"/>
    </xf>
    <xf numFmtId="167" fontId="5" fillId="0" borderId="9" xfId="1" applyNumberFormat="1" applyFont="1" applyBorder="1"/>
    <xf numFmtId="167" fontId="5" fillId="0" borderId="10" xfId="1" applyNumberFormat="1" applyFont="1" applyBorder="1"/>
    <xf numFmtId="5" fontId="3" fillId="0" borderId="17" xfId="0" applyNumberFormat="1" applyFont="1" applyBorder="1" applyProtection="1"/>
    <xf numFmtId="164" fontId="3" fillId="0" borderId="47" xfId="0" applyNumberFormat="1" applyFont="1" applyBorder="1" applyProtection="1"/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Border="1"/>
    <xf numFmtId="0" fontId="12" fillId="0" borderId="0" xfId="0" applyFont="1"/>
    <xf numFmtId="0" fontId="4" fillId="0" borderId="0" xfId="0" applyFont="1" applyBorder="1"/>
    <xf numFmtId="0" fontId="6" fillId="0" borderId="6" xfId="0" applyFont="1" applyBorder="1" applyAlignment="1">
      <alignment wrapText="1"/>
    </xf>
    <xf numFmtId="0" fontId="1" fillId="0" borderId="0" xfId="0" applyFont="1"/>
    <xf numFmtId="0" fontId="13" fillId="0" borderId="0" xfId="0" applyFont="1"/>
    <xf numFmtId="15" fontId="10" fillId="0" borderId="0" xfId="0" applyNumberFormat="1" applyFont="1" applyAlignment="1">
      <alignment horizontal="left"/>
    </xf>
    <xf numFmtId="0" fontId="5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6" fontId="1" fillId="0" borderId="0" xfId="0" applyNumberFormat="1" applyFont="1" applyAlignment="1">
      <alignment horizontal="left"/>
    </xf>
    <xf numFmtId="165" fontId="15" fillId="0" borderId="5" xfId="0" applyNumberFormat="1" applyFont="1" applyBorder="1" applyProtection="1">
      <protection locked="0"/>
    </xf>
    <xf numFmtId="165" fontId="15" fillId="0" borderId="35" xfId="0" applyNumberFormat="1" applyFont="1" applyBorder="1" applyProtection="1">
      <protection locked="0"/>
    </xf>
    <xf numFmtId="0" fontId="15" fillId="0" borderId="0" xfId="0" applyFont="1"/>
    <xf numFmtId="0" fontId="16" fillId="0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0" fontId="17" fillId="5" borderId="60" xfId="0" applyFont="1" applyFill="1" applyBorder="1" applyAlignment="1">
      <alignment horizontal="center"/>
    </xf>
    <xf numFmtId="0" fontId="19" fillId="5" borderId="61" xfId="0" applyFont="1" applyFill="1" applyBorder="1" applyAlignment="1">
      <alignment horizontal="center"/>
    </xf>
    <xf numFmtId="0" fontId="17" fillId="5" borderId="62" xfId="0" applyFont="1" applyFill="1" applyBorder="1" applyAlignment="1">
      <alignment horizontal="center"/>
    </xf>
    <xf numFmtId="0" fontId="17" fillId="6" borderId="60" xfId="0" applyFont="1" applyFill="1" applyBorder="1" applyAlignment="1">
      <alignment horizontal="center"/>
    </xf>
    <xf numFmtId="0" fontId="19" fillId="6" borderId="61" xfId="0" applyFont="1" applyFill="1" applyBorder="1" applyAlignment="1">
      <alignment horizontal="center"/>
    </xf>
    <xf numFmtId="0" fontId="17" fillId="6" borderId="62" xfId="0" applyFont="1" applyFill="1" applyBorder="1" applyAlignment="1">
      <alignment horizontal="center"/>
    </xf>
    <xf numFmtId="0" fontId="17" fillId="7" borderId="60" xfId="0" applyFont="1" applyFill="1" applyBorder="1" applyAlignment="1">
      <alignment horizontal="center"/>
    </xf>
    <xf numFmtId="0" fontId="19" fillId="7" borderId="61" xfId="0" applyFont="1" applyFill="1" applyBorder="1" applyAlignment="1">
      <alignment horizontal="center"/>
    </xf>
    <xf numFmtId="0" fontId="17" fillId="7" borderId="62" xfId="0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1" fillId="5" borderId="63" xfId="0" applyFont="1" applyFill="1" applyBorder="1"/>
    <xf numFmtId="0" fontId="21" fillId="5" borderId="64" xfId="0" applyFont="1" applyFill="1" applyBorder="1" applyAlignment="1">
      <alignment horizontal="center"/>
    </xf>
    <xf numFmtId="0" fontId="21" fillId="6" borderId="63" xfId="0" applyFont="1" applyFill="1" applyBorder="1"/>
    <xf numFmtId="0" fontId="21" fillId="6" borderId="64" xfId="0" applyFont="1" applyFill="1" applyBorder="1" applyAlignment="1">
      <alignment horizontal="center"/>
    </xf>
    <xf numFmtId="0" fontId="21" fillId="7" borderId="63" xfId="0" applyFont="1" applyFill="1" applyBorder="1"/>
    <xf numFmtId="0" fontId="21" fillId="7" borderId="64" xfId="0" applyFont="1" applyFill="1" applyBorder="1" applyAlignment="1">
      <alignment horizontal="center"/>
    </xf>
    <xf numFmtId="0" fontId="20" fillId="5" borderId="63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20" fillId="5" borderId="64" xfId="0" applyFont="1" applyFill="1" applyBorder="1" applyAlignment="1">
      <alignment horizontal="center"/>
    </xf>
    <xf numFmtId="0" fontId="20" fillId="6" borderId="63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64" xfId="0" applyFont="1" applyFill="1" applyBorder="1" applyAlignment="1">
      <alignment horizontal="center"/>
    </xf>
    <xf numFmtId="0" fontId="20" fillId="7" borderId="63" xfId="0" applyFont="1" applyFill="1" applyBorder="1" applyAlignment="1">
      <alignment horizontal="center"/>
    </xf>
    <xf numFmtId="0" fontId="20" fillId="7" borderId="0" xfId="0" applyFont="1" applyFill="1" applyBorder="1" applyAlignment="1">
      <alignment horizontal="center"/>
    </xf>
    <xf numFmtId="0" fontId="20" fillId="7" borderId="64" xfId="0" applyFont="1" applyFill="1" applyBorder="1" applyAlignment="1">
      <alignment horizontal="center"/>
    </xf>
    <xf numFmtId="0" fontId="17" fillId="5" borderId="65" xfId="0" applyFont="1" applyFill="1" applyBorder="1" applyAlignment="1">
      <alignment horizontal="center"/>
    </xf>
    <xf numFmtId="0" fontId="17" fillId="5" borderId="66" xfId="0" applyFont="1" applyFill="1" applyBorder="1" applyAlignment="1">
      <alignment horizontal="center"/>
    </xf>
    <xf numFmtId="0" fontId="17" fillId="5" borderId="67" xfId="0" applyFont="1" applyFill="1" applyBorder="1" applyAlignment="1">
      <alignment horizontal="center"/>
    </xf>
    <xf numFmtId="0" fontId="17" fillId="6" borderId="65" xfId="0" applyFont="1" applyFill="1" applyBorder="1" applyAlignment="1">
      <alignment horizontal="center"/>
    </xf>
    <xf numFmtId="0" fontId="17" fillId="6" borderId="66" xfId="0" applyFont="1" applyFill="1" applyBorder="1" applyAlignment="1">
      <alignment horizontal="center"/>
    </xf>
    <xf numFmtId="0" fontId="17" fillId="6" borderId="67" xfId="0" applyFont="1" applyFill="1" applyBorder="1" applyAlignment="1">
      <alignment horizontal="center"/>
    </xf>
    <xf numFmtId="0" fontId="17" fillId="7" borderId="65" xfId="0" applyFont="1" applyFill="1" applyBorder="1" applyAlignment="1">
      <alignment horizontal="center"/>
    </xf>
    <xf numFmtId="0" fontId="17" fillId="7" borderId="66" xfId="0" applyFont="1" applyFill="1" applyBorder="1" applyAlignment="1">
      <alignment horizontal="center"/>
    </xf>
    <xf numFmtId="0" fontId="17" fillId="7" borderId="67" xfId="0" applyFont="1" applyFill="1" applyBorder="1" applyAlignment="1">
      <alignment horizontal="center"/>
    </xf>
    <xf numFmtId="3" fontId="21" fillId="5" borderId="68" xfId="0" applyNumberFormat="1" applyFont="1" applyFill="1" applyBorder="1"/>
    <xf numFmtId="3" fontId="21" fillId="6" borderId="68" xfId="0" applyNumberFormat="1" applyFont="1" applyFill="1" applyBorder="1"/>
    <xf numFmtId="3" fontId="21" fillId="7" borderId="68" xfId="0" applyNumberFormat="1" applyFont="1" applyFill="1" applyBorder="1"/>
    <xf numFmtId="0" fontId="21" fillId="0" borderId="0" xfId="0" applyFont="1" applyAlignment="1">
      <alignment horizontal="left"/>
    </xf>
    <xf numFmtId="3" fontId="22" fillId="6" borderId="68" xfId="0" applyNumberFormat="1" applyFont="1" applyFill="1" applyBorder="1" applyAlignment="1">
      <alignment wrapText="1"/>
    </xf>
    <xf numFmtId="3" fontId="20" fillId="7" borderId="68" xfId="0" applyNumberFormat="1" applyFont="1" applyFill="1" applyBorder="1" applyAlignment="1">
      <alignment wrapText="1"/>
    </xf>
    <xf numFmtId="3" fontId="20" fillId="5" borderId="68" xfId="0" applyNumberFormat="1" applyFont="1" applyFill="1" applyBorder="1" applyAlignment="1">
      <alignment wrapText="1"/>
    </xf>
    <xf numFmtId="3" fontId="20" fillId="6" borderId="68" xfId="0" applyNumberFormat="1" applyFont="1" applyFill="1" applyBorder="1" applyAlignment="1">
      <alignment wrapText="1"/>
    </xf>
    <xf numFmtId="0" fontId="24" fillId="4" borderId="0" xfId="0" applyFont="1" applyFill="1"/>
    <xf numFmtId="3" fontId="24" fillId="4" borderId="68" xfId="0" applyNumberFormat="1" applyFont="1" applyFill="1" applyBorder="1"/>
    <xf numFmtId="3" fontId="20" fillId="5" borderId="68" xfId="0" applyNumberFormat="1" applyFont="1" applyFill="1" applyBorder="1"/>
    <xf numFmtId="3" fontId="20" fillId="6" borderId="68" xfId="0" applyNumberFormat="1" applyFont="1" applyFill="1" applyBorder="1"/>
    <xf numFmtId="3" fontId="20" fillId="7" borderId="68" xfId="0" applyNumberFormat="1" applyFont="1" applyFill="1" applyBorder="1"/>
    <xf numFmtId="3" fontId="21" fillId="6" borderId="68" xfId="0" applyNumberFormat="1" applyFont="1" applyFill="1" applyBorder="1" applyAlignment="1">
      <alignment wrapText="1"/>
    </xf>
    <xf numFmtId="3" fontId="21" fillId="7" borderId="68" xfId="0" applyNumberFormat="1" applyFont="1" applyFill="1" applyBorder="1" applyAlignment="1">
      <alignment wrapText="1"/>
    </xf>
    <xf numFmtId="3" fontId="20" fillId="4" borderId="68" xfId="0" applyNumberFormat="1" applyFont="1" applyFill="1" applyBorder="1"/>
    <xf numFmtId="3" fontId="21" fillId="5" borderId="68" xfId="0" applyNumberFormat="1" applyFont="1" applyFill="1" applyBorder="1" applyAlignment="1">
      <alignment wrapText="1"/>
    </xf>
    <xf numFmtId="3" fontId="21" fillId="5" borderId="68" xfId="3" applyNumberFormat="1" applyFont="1" applyFill="1" applyBorder="1" applyAlignment="1">
      <alignment wrapText="1"/>
    </xf>
    <xf numFmtId="3" fontId="21" fillId="6" borderId="68" xfId="0" applyNumberFormat="1" applyFont="1" applyFill="1" applyBorder="1" applyAlignment="1">
      <alignment horizontal="left" wrapText="1"/>
    </xf>
    <xf numFmtId="3" fontId="20" fillId="7" borderId="68" xfId="0" applyNumberFormat="1" applyFont="1" applyFill="1" applyBorder="1" applyAlignment="1">
      <alignment horizontal="left" wrapText="1"/>
    </xf>
    <xf numFmtId="3" fontId="22" fillId="5" borderId="68" xfId="0" applyNumberFormat="1" applyFont="1" applyFill="1" applyBorder="1"/>
    <xf numFmtId="0" fontId="21" fillId="0" borderId="0" xfId="0" applyFont="1" applyAlignment="1">
      <alignment wrapText="1"/>
    </xf>
    <xf numFmtId="3" fontId="21" fillId="5" borderId="68" xfId="3" applyNumberFormat="1" applyFont="1" applyFill="1" applyBorder="1"/>
    <xf numFmtId="3" fontId="20" fillId="6" borderId="68" xfId="3" applyNumberFormat="1" applyFont="1" applyFill="1" applyBorder="1" applyAlignment="1">
      <alignment wrapText="1"/>
    </xf>
    <xf numFmtId="3" fontId="20" fillId="7" borderId="68" xfId="3" applyNumberFormat="1" applyFont="1" applyFill="1" applyBorder="1" applyAlignment="1">
      <alignment wrapText="1"/>
    </xf>
    <xf numFmtId="0" fontId="24" fillId="0" borderId="0" xfId="0" applyFont="1"/>
    <xf numFmtId="3" fontId="24" fillId="5" borderId="68" xfId="0" applyNumberFormat="1" applyFont="1" applyFill="1" applyBorder="1"/>
    <xf numFmtId="3" fontId="24" fillId="6" borderId="68" xfId="0" applyNumberFormat="1" applyFont="1" applyFill="1" applyBorder="1"/>
    <xf numFmtId="3" fontId="24" fillId="7" borderId="68" xfId="0" applyNumberFormat="1" applyFont="1" applyFill="1" applyBorder="1"/>
    <xf numFmtId="0" fontId="20" fillId="4" borderId="0" xfId="0" applyFont="1" applyFill="1"/>
    <xf numFmtId="0" fontId="21" fillId="4" borderId="0" xfId="0" applyFont="1" applyFill="1"/>
    <xf numFmtId="0" fontId="21" fillId="0" borderId="0" xfId="0" applyFont="1" applyBorder="1"/>
    <xf numFmtId="3" fontId="19" fillId="4" borderId="68" xfId="0" applyNumberFormat="1" applyFont="1" applyFill="1" applyBorder="1"/>
    <xf numFmtId="10" fontId="20" fillId="5" borderId="68" xfId="0" applyNumberFormat="1" applyFont="1" applyFill="1" applyBorder="1"/>
    <xf numFmtId="0" fontId="21" fillId="5" borderId="68" xfId="0" applyFont="1" applyFill="1" applyBorder="1"/>
    <xf numFmtId="10" fontId="20" fillId="6" borderId="68" xfId="0" applyNumberFormat="1" applyFont="1" applyFill="1" applyBorder="1"/>
    <xf numFmtId="0" fontId="21" fillId="6" borderId="68" xfId="0" applyFont="1" applyFill="1" applyBorder="1"/>
    <xf numFmtId="10" fontId="20" fillId="7" borderId="68" xfId="0" applyNumberFormat="1" applyFont="1" applyFill="1" applyBorder="1"/>
    <xf numFmtId="0" fontId="21" fillId="7" borderId="68" xfId="0" applyFont="1" applyFill="1" applyBorder="1"/>
    <xf numFmtId="0" fontId="21" fillId="0" borderId="0" xfId="0" applyFont="1" applyFill="1" applyBorder="1"/>
    <xf numFmtId="0" fontId="21" fillId="0" borderId="0" xfId="0" applyFont="1" applyFill="1"/>
    <xf numFmtId="0" fontId="30" fillId="0" borderId="0" xfId="0" applyFont="1"/>
    <xf numFmtId="3" fontId="21" fillId="6" borderId="68" xfId="3" applyNumberFormat="1" applyFont="1" applyFill="1" applyBorder="1" applyAlignment="1">
      <alignment wrapText="1"/>
    </xf>
    <xf numFmtId="3" fontId="21" fillId="7" borderId="68" xfId="3" applyNumberFormat="1" applyFont="1" applyFill="1" applyBorder="1" applyAlignment="1">
      <alignment wrapText="1"/>
    </xf>
    <xf numFmtId="3" fontId="22" fillId="6" borderId="68" xfId="3" applyNumberFormat="1" applyFont="1" applyFill="1" applyBorder="1" applyAlignment="1">
      <alignment wrapText="1"/>
    </xf>
    <xf numFmtId="0" fontId="30" fillId="0" borderId="0" xfId="0" applyFont="1" applyBorder="1"/>
    <xf numFmtId="3" fontId="30" fillId="5" borderId="68" xfId="0" applyNumberFormat="1" applyFont="1" applyFill="1" applyBorder="1"/>
    <xf numFmtId="3" fontId="30" fillId="6" borderId="68" xfId="0" applyNumberFormat="1" applyFont="1" applyFill="1" applyBorder="1"/>
    <xf numFmtId="3" fontId="30" fillId="7" borderId="68" xfId="0" applyNumberFormat="1" applyFont="1" applyFill="1" applyBorder="1"/>
    <xf numFmtId="0" fontId="16" fillId="0" borderId="0" xfId="0" applyFont="1" applyFill="1"/>
    <xf numFmtId="10" fontId="25" fillId="5" borderId="68" xfId="2" applyNumberFormat="1" applyFont="1" applyFill="1" applyBorder="1"/>
    <xf numFmtId="3" fontId="25" fillId="5" borderId="68" xfId="0" applyNumberFormat="1" applyFont="1" applyFill="1" applyBorder="1"/>
    <xf numFmtId="10" fontId="25" fillId="6" borderId="68" xfId="2" applyNumberFormat="1" applyFont="1" applyFill="1" applyBorder="1"/>
    <xf numFmtId="3" fontId="25" fillId="6" borderId="68" xfId="0" applyNumberFormat="1" applyFont="1" applyFill="1" applyBorder="1"/>
    <xf numFmtId="10" fontId="25" fillId="7" borderId="68" xfId="2" applyNumberFormat="1" applyFont="1" applyFill="1" applyBorder="1"/>
    <xf numFmtId="3" fontId="25" fillId="7" borderId="68" xfId="0" applyNumberFormat="1" applyFont="1" applyFill="1" applyBorder="1"/>
    <xf numFmtId="0" fontId="26" fillId="0" borderId="0" xfId="0" applyFont="1" applyFill="1"/>
    <xf numFmtId="3" fontId="26" fillId="5" borderId="68" xfId="0" applyNumberFormat="1" applyFont="1" applyFill="1" applyBorder="1"/>
    <xf numFmtId="3" fontId="26" fillId="6" borderId="68" xfId="0" applyNumberFormat="1" applyFont="1" applyFill="1" applyBorder="1"/>
    <xf numFmtId="3" fontId="26" fillId="7" borderId="68" xfId="0" applyNumberFormat="1" applyFont="1" applyFill="1" applyBorder="1"/>
    <xf numFmtId="0" fontId="27" fillId="8" borderId="0" xfId="0" applyFont="1" applyFill="1"/>
    <xf numFmtId="0" fontId="26" fillId="8" borderId="0" xfId="0" applyFont="1" applyFill="1"/>
    <xf numFmtId="3" fontId="27" fillId="8" borderId="68" xfId="0" applyNumberFormat="1" applyFont="1" applyFill="1" applyBorder="1"/>
    <xf numFmtId="0" fontId="24" fillId="9" borderId="0" xfId="0" applyFont="1" applyFill="1"/>
    <xf numFmtId="3" fontId="24" fillId="9" borderId="69" xfId="0" applyNumberFormat="1" applyFont="1" applyFill="1" applyBorder="1"/>
    <xf numFmtId="3" fontId="24" fillId="9" borderId="72" xfId="0" applyNumberFormat="1" applyFont="1" applyFill="1" applyBorder="1"/>
    <xf numFmtId="3" fontId="16" fillId="9" borderId="70" xfId="0" applyNumberFormat="1" applyFont="1" applyFill="1" applyBorder="1"/>
    <xf numFmtId="0" fontId="30" fillId="9" borderId="0" xfId="0" applyFont="1" applyFill="1"/>
    <xf numFmtId="0" fontId="30" fillId="0" borderId="0" xfId="0" applyFont="1" applyFill="1"/>
    <xf numFmtId="0" fontId="30" fillId="0" borderId="0" xfId="0" applyFont="1" applyFill="1" applyBorder="1"/>
    <xf numFmtId="3" fontId="21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5" fontId="5" fillId="0" borderId="49" xfId="0" applyNumberFormat="1" applyFont="1" applyBorder="1" applyAlignment="1" applyProtection="1">
      <alignment horizontal="right"/>
      <protection locked="0"/>
    </xf>
    <xf numFmtId="5" fontId="5" fillId="0" borderId="50" xfId="0" applyNumberFormat="1" applyFont="1" applyBorder="1" applyAlignment="1" applyProtection="1">
      <alignment horizontal="right"/>
      <protection locked="0"/>
    </xf>
    <xf numFmtId="5" fontId="3" fillId="0" borderId="53" xfId="0" applyNumberFormat="1" applyFont="1" applyBorder="1" applyAlignment="1" applyProtection="1">
      <alignment horizontal="right"/>
    </xf>
    <xf numFmtId="5" fontId="3" fillId="0" borderId="54" xfId="0" applyNumberFormat="1" applyFont="1" applyBorder="1" applyAlignment="1" applyProtection="1">
      <alignment horizontal="right"/>
    </xf>
    <xf numFmtId="168" fontId="8" fillId="0" borderId="31" xfId="0" applyNumberFormat="1" applyFont="1" applyBorder="1" applyAlignment="1" applyProtection="1">
      <alignment horizontal="center"/>
      <protection locked="0"/>
    </xf>
    <xf numFmtId="168" fontId="8" fillId="0" borderId="1" xfId="0" applyNumberFormat="1" applyFont="1" applyBorder="1" applyAlignment="1" applyProtection="1">
      <alignment horizontal="center"/>
      <protection locked="0"/>
    </xf>
    <xf numFmtId="0" fontId="32" fillId="0" borderId="0" xfId="0" applyFont="1" applyAlignment="1">
      <alignment horizontal="left" wrapText="1"/>
    </xf>
    <xf numFmtId="5" fontId="31" fillId="0" borderId="16" xfId="0" applyNumberFormat="1" applyFont="1" applyBorder="1" applyAlignment="1" applyProtection="1">
      <alignment horizontal="right"/>
      <protection locked="0"/>
    </xf>
    <xf numFmtId="5" fontId="31" fillId="0" borderId="48" xfId="0" applyNumberFormat="1" applyFont="1" applyBorder="1" applyAlignment="1" applyProtection="1">
      <alignment horizontal="right"/>
      <protection locked="0"/>
    </xf>
    <xf numFmtId="5" fontId="3" fillId="0" borderId="51" xfId="0" applyNumberFormat="1" applyFont="1" applyBorder="1" applyAlignment="1" applyProtection="1">
      <alignment horizontal="right"/>
    </xf>
    <xf numFmtId="5" fontId="3" fillId="0" borderId="52" xfId="0" applyNumberFormat="1" applyFont="1" applyBorder="1" applyAlignment="1" applyProtection="1">
      <alignment horizontal="right"/>
    </xf>
    <xf numFmtId="164" fontId="5" fillId="0" borderId="49" xfId="0" applyNumberFormat="1" applyFont="1" applyBorder="1" applyAlignment="1" applyProtection="1">
      <alignment horizontal="right"/>
      <protection locked="0"/>
    </xf>
    <xf numFmtId="164" fontId="5" fillId="0" borderId="5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5" fontId="5" fillId="0" borderId="13" xfId="0" applyNumberFormat="1" applyFont="1" applyBorder="1" applyAlignment="1" applyProtection="1">
      <alignment horizontal="right"/>
      <protection locked="0"/>
    </xf>
    <xf numFmtId="5" fontId="5" fillId="0" borderId="32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 vertical="top" wrapText="1"/>
    </xf>
    <xf numFmtId="0" fontId="15" fillId="0" borderId="8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5" fillId="0" borderId="0" xfId="0" applyFont="1" applyBorder="1" applyAlignment="1" applyProtection="1">
      <alignment horizontal="left"/>
      <protection locked="0"/>
    </xf>
    <xf numFmtId="5" fontId="5" fillId="0" borderId="16" xfId="0" applyNumberFormat="1" applyFont="1" applyBorder="1" applyAlignment="1" applyProtection="1">
      <alignment horizontal="right"/>
      <protection locked="0"/>
    </xf>
    <xf numFmtId="5" fontId="5" fillId="0" borderId="48" xfId="0" applyNumberFormat="1" applyFont="1" applyBorder="1" applyAlignment="1" applyProtection="1">
      <alignment horizontal="right"/>
      <protection locked="0"/>
    </xf>
    <xf numFmtId="0" fontId="4" fillId="3" borderId="55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right"/>
    </xf>
    <xf numFmtId="0" fontId="6" fillId="2" borderId="59" xfId="0" applyFont="1" applyFill="1" applyBorder="1" applyAlignment="1">
      <alignment horizontal="right"/>
    </xf>
    <xf numFmtId="0" fontId="16" fillId="0" borderId="0" xfId="0" applyFont="1" applyFill="1" applyAlignment="1">
      <alignment horizontal="center"/>
    </xf>
    <xf numFmtId="3" fontId="20" fillId="5" borderId="69" xfId="0" applyNumberFormat="1" applyFont="1" applyFill="1" applyBorder="1" applyAlignment="1">
      <alignment horizontal="left" wrapText="1"/>
    </xf>
    <xf numFmtId="3" fontId="20" fillId="5" borderId="70" xfId="0" applyNumberFormat="1" applyFont="1" applyFill="1" applyBorder="1" applyAlignment="1">
      <alignment horizontal="left" wrapText="1"/>
    </xf>
    <xf numFmtId="3" fontId="20" fillId="6" borderId="69" xfId="0" applyNumberFormat="1" applyFont="1" applyFill="1" applyBorder="1" applyAlignment="1">
      <alignment horizontal="left" wrapText="1"/>
    </xf>
    <xf numFmtId="3" fontId="20" fillId="6" borderId="70" xfId="0" applyNumberFormat="1" applyFont="1" applyFill="1" applyBorder="1" applyAlignment="1">
      <alignment horizontal="left" wrapText="1"/>
    </xf>
    <xf numFmtId="3" fontId="20" fillId="7" borderId="69" xfId="0" applyNumberFormat="1" applyFont="1" applyFill="1" applyBorder="1" applyAlignment="1">
      <alignment horizontal="left" wrapText="1"/>
    </xf>
    <xf numFmtId="3" fontId="20" fillId="7" borderId="70" xfId="0" applyNumberFormat="1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20" fillId="0" borderId="0" xfId="0" applyFont="1" applyAlignment="1">
      <alignment horizontal="left"/>
    </xf>
    <xf numFmtId="0" fontId="20" fillId="0" borderId="71" xfId="0" applyFont="1" applyBorder="1" applyAlignment="1">
      <alignment horizontal="left"/>
    </xf>
    <xf numFmtId="0" fontId="21" fillId="0" borderId="73" xfId="3" applyFont="1" applyFill="1" applyBorder="1" applyAlignment="1">
      <alignment horizontal="left" wrapText="1"/>
    </xf>
    <xf numFmtId="0" fontId="21" fillId="0" borderId="0" xfId="3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</cellXfs>
  <cellStyles count="4">
    <cellStyle name="Currency" xfId="1" builtinId="4"/>
    <cellStyle name="Normal" xfId="0" builtinId="0"/>
    <cellStyle name="Normal 2" xfId="3" xr:uid="{C65BE929-D23F-4D5D-ACEB-6AEC0FFADE8D}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8"/>
  </sheetPr>
  <dimension ref="A1:K167"/>
  <sheetViews>
    <sheetView tabSelected="1" defaultGridColor="0" colorId="22" workbookViewId="0">
      <selection activeCell="B172" sqref="B172"/>
    </sheetView>
  </sheetViews>
  <sheetFormatPr defaultColWidth="9.6640625" defaultRowHeight="15.75"/>
  <cols>
    <col min="1" max="1" width="3.6640625" style="1" customWidth="1"/>
    <col min="2" max="2" width="28.88671875" style="1" customWidth="1"/>
    <col min="3" max="3" width="11.6640625" style="1" customWidth="1"/>
    <col min="4" max="4" width="12.6640625" style="1" customWidth="1"/>
    <col min="5" max="5" width="11.6640625" style="1" customWidth="1"/>
    <col min="6" max="6" width="12.44140625" style="1" customWidth="1"/>
    <col min="7" max="16384" width="9.6640625" style="1"/>
  </cols>
  <sheetData>
    <row r="1" spans="1:6">
      <c r="A1" s="1" t="s">
        <v>163</v>
      </c>
    </row>
    <row r="2" spans="1:6">
      <c r="A2" s="2" t="s">
        <v>0</v>
      </c>
    </row>
    <row r="3" spans="1:6">
      <c r="A3" s="1" t="s">
        <v>1</v>
      </c>
    </row>
    <row r="5" spans="1:6">
      <c r="B5" s="3"/>
      <c r="C5" s="1" t="s">
        <v>2</v>
      </c>
    </row>
    <row r="6" spans="1:6">
      <c r="B6" s="4" t="s">
        <v>3</v>
      </c>
      <c r="C6" s="304"/>
      <c r="D6" s="304"/>
      <c r="E6" s="304"/>
      <c r="F6" s="304"/>
    </row>
    <row r="7" spans="1:6">
      <c r="B7" s="4" t="s">
        <v>4</v>
      </c>
      <c r="C7" s="304"/>
      <c r="D7" s="304"/>
    </row>
    <row r="8" spans="1:6">
      <c r="B8" s="4" t="s">
        <v>5</v>
      </c>
      <c r="C8" s="5" t="s">
        <v>6</v>
      </c>
    </row>
    <row r="9" spans="1:6">
      <c r="B9" s="1" t="s">
        <v>7</v>
      </c>
      <c r="D9" s="7"/>
      <c r="E9" s="8" t="s">
        <v>8</v>
      </c>
      <c r="F9" s="7"/>
    </row>
    <row r="10" spans="1:6">
      <c r="B10" s="1" t="s">
        <v>9</v>
      </c>
      <c r="E10" s="7"/>
      <c r="F10" s="1" t="s">
        <v>10</v>
      </c>
    </row>
    <row r="11" spans="1:6">
      <c r="E11" s="8" t="s">
        <v>11</v>
      </c>
    </row>
    <row r="13" spans="1:6" ht="16.5" thickBot="1">
      <c r="A13" s="2" t="s">
        <v>12</v>
      </c>
    </row>
    <row r="14" spans="1:6" ht="17.25" thickTop="1" thickBot="1">
      <c r="A14" s="9"/>
      <c r="B14" s="10"/>
      <c r="C14" s="11" t="s">
        <v>13</v>
      </c>
      <c r="D14" s="12" t="s">
        <v>14</v>
      </c>
      <c r="E14" s="13"/>
      <c r="F14" s="14"/>
    </row>
    <row r="15" spans="1:6" ht="16.5" thickTop="1">
      <c r="A15" s="15"/>
      <c r="B15" s="16" t="s">
        <v>15</v>
      </c>
      <c r="C15" s="17" t="s">
        <v>16</v>
      </c>
      <c r="D15" s="18" t="s">
        <v>17</v>
      </c>
      <c r="E15" s="18" t="s">
        <v>18</v>
      </c>
      <c r="F15" s="19" t="s">
        <v>19</v>
      </c>
    </row>
    <row r="16" spans="1:6" ht="16.5" thickBot="1">
      <c r="A16" s="20"/>
      <c r="B16" s="21"/>
      <c r="C16" s="22" t="s">
        <v>20</v>
      </c>
      <c r="D16" s="23" t="s">
        <v>6</v>
      </c>
      <c r="E16" s="23" t="s">
        <v>6</v>
      </c>
      <c r="F16" s="24" t="s">
        <v>6</v>
      </c>
    </row>
    <row r="17" spans="1:6" ht="16.5" thickTop="1">
      <c r="A17" s="25" t="s">
        <v>21</v>
      </c>
      <c r="B17" s="26" t="s">
        <v>165</v>
      </c>
      <c r="C17" s="27"/>
      <c r="D17" s="28">
        <v>0</v>
      </c>
      <c r="E17" s="28">
        <v>0</v>
      </c>
      <c r="F17" s="29">
        <v>0</v>
      </c>
    </row>
    <row r="18" spans="1:6">
      <c r="A18" s="98"/>
      <c r="B18" s="38" t="s">
        <v>6</v>
      </c>
      <c r="C18" s="99"/>
      <c r="D18" s="100" t="s">
        <v>6</v>
      </c>
      <c r="E18" s="100"/>
      <c r="F18" s="101"/>
    </row>
    <row r="19" spans="1:6">
      <c r="A19" s="98"/>
      <c r="B19" s="38"/>
      <c r="C19" s="99"/>
      <c r="D19" s="100"/>
      <c r="E19" s="100"/>
      <c r="F19" s="101"/>
    </row>
    <row r="20" spans="1:6">
      <c r="A20" s="98"/>
      <c r="B20" s="38"/>
      <c r="C20" s="99"/>
      <c r="D20" s="100"/>
      <c r="E20" s="100"/>
      <c r="F20" s="101"/>
    </row>
    <row r="21" spans="1:6" ht="16.5" thickBot="1">
      <c r="A21" s="30"/>
      <c r="B21" s="31" t="s">
        <v>22</v>
      </c>
      <c r="C21" s="32"/>
      <c r="D21" s="33" t="e">
        <f>SUM(D17:D19)/C21</f>
        <v>#DIV/0!</v>
      </c>
      <c r="E21" s="33" t="e">
        <f>E17/C21</f>
        <v>#DIV/0!</v>
      </c>
      <c r="F21" s="34" t="e">
        <f>F17/C21</f>
        <v>#DIV/0!</v>
      </c>
    </row>
    <row r="22" spans="1:6" ht="16.5" thickTop="1">
      <c r="A22" s="25" t="s">
        <v>23</v>
      </c>
      <c r="B22" s="26" t="s">
        <v>24</v>
      </c>
      <c r="C22" s="138"/>
      <c r="D22" s="35"/>
      <c r="E22" s="35"/>
      <c r="F22" s="36"/>
    </row>
    <row r="23" spans="1:6">
      <c r="A23" s="37"/>
      <c r="B23" s="38" t="s">
        <v>25</v>
      </c>
      <c r="C23" s="139"/>
      <c r="D23" s="39">
        <v>0</v>
      </c>
      <c r="E23" s="39">
        <v>0</v>
      </c>
      <c r="F23" s="40">
        <v>0</v>
      </c>
    </row>
    <row r="24" spans="1:6" ht="16.5" thickBot="1">
      <c r="A24" s="30"/>
      <c r="B24" s="31" t="s">
        <v>26</v>
      </c>
      <c r="C24" s="140"/>
      <c r="D24" s="33" t="e">
        <f>D23/C21</f>
        <v>#DIV/0!</v>
      </c>
      <c r="E24" s="33" t="e">
        <f>E23/C21</f>
        <v>#DIV/0!</v>
      </c>
      <c r="F24" s="34" t="e">
        <f>F23/C21</f>
        <v>#DIV/0!</v>
      </c>
    </row>
    <row r="25" spans="1:6" ht="16.5" thickTop="1">
      <c r="A25" s="25" t="s">
        <v>27</v>
      </c>
      <c r="B25" s="26" t="s">
        <v>28</v>
      </c>
      <c r="C25" s="138"/>
      <c r="D25" s="28">
        <v>0</v>
      </c>
      <c r="E25" s="28">
        <v>0</v>
      </c>
      <c r="F25" s="29">
        <v>0</v>
      </c>
    </row>
    <row r="26" spans="1:6">
      <c r="A26" s="37"/>
      <c r="B26" s="103" t="s">
        <v>29</v>
      </c>
      <c r="C26" s="141"/>
      <c r="D26" s="41" t="e">
        <f>D25/$C$28</f>
        <v>#DIV/0!</v>
      </c>
      <c r="E26" s="41" t="e">
        <f>E25/$C$28</f>
        <v>#DIV/0!</v>
      </c>
      <c r="F26" s="104" t="e">
        <f>F25/$C$28</f>
        <v>#DIV/0!</v>
      </c>
    </row>
    <row r="27" spans="1:6">
      <c r="A27" s="37"/>
      <c r="B27" s="18" t="s">
        <v>151</v>
      </c>
      <c r="D27" s="42"/>
      <c r="E27" s="42"/>
      <c r="F27" s="43"/>
    </row>
    <row r="28" spans="1:6" ht="16.5" thickBot="1">
      <c r="A28" s="30"/>
      <c r="B28" s="31"/>
      <c r="C28" s="102">
        <v>0</v>
      </c>
      <c r="D28" s="44"/>
      <c r="E28" s="44"/>
      <c r="F28" s="45"/>
    </row>
    <row r="29" spans="1:6" ht="16.5" thickTop="1">
      <c r="A29" s="145" t="s">
        <v>30</v>
      </c>
      <c r="B29" s="148" t="s">
        <v>31</v>
      </c>
      <c r="C29" s="26"/>
      <c r="D29" s="47"/>
      <c r="E29" s="47"/>
      <c r="F29" s="48"/>
    </row>
    <row r="30" spans="1:6">
      <c r="A30" s="144"/>
      <c r="B30" s="149" t="s">
        <v>32</v>
      </c>
      <c r="C30" s="142"/>
      <c r="D30" s="78"/>
      <c r="E30" s="78"/>
      <c r="F30" s="143"/>
    </row>
    <row r="31" spans="1:6">
      <c r="A31" s="144"/>
      <c r="B31" s="149" t="s">
        <v>33</v>
      </c>
      <c r="C31" s="142"/>
      <c r="D31" s="154"/>
      <c r="E31" s="154"/>
      <c r="F31" s="155"/>
    </row>
    <row r="32" spans="1:6">
      <c r="A32" s="144"/>
      <c r="B32" s="149" t="s">
        <v>129</v>
      </c>
      <c r="C32" s="142"/>
      <c r="D32" s="154"/>
      <c r="E32" s="154"/>
      <c r="F32" s="155"/>
    </row>
    <row r="33" spans="1:11">
      <c r="A33" s="144"/>
      <c r="B33" s="149" t="s">
        <v>6</v>
      </c>
      <c r="C33" s="142"/>
      <c r="D33" s="154"/>
      <c r="E33" s="154"/>
      <c r="F33" s="155"/>
    </row>
    <row r="34" spans="1:11">
      <c r="A34" s="15"/>
      <c r="B34" s="150" t="s">
        <v>130</v>
      </c>
      <c r="C34" s="146"/>
      <c r="D34" s="152"/>
      <c r="E34" s="152"/>
      <c r="F34" s="153"/>
    </row>
    <row r="35" spans="1:11" ht="16.5" thickBot="1">
      <c r="A35" s="20"/>
      <c r="B35" s="151"/>
      <c r="C35" s="147"/>
      <c r="D35" s="33" t="e">
        <f>SUM(D31:D34)/$C35</f>
        <v>#DIV/0!</v>
      </c>
      <c r="E35" s="33" t="e">
        <f>SUM(E31:E34)/SUM(C35,D31:D34)</f>
        <v>#DIV/0!</v>
      </c>
      <c r="F35" s="157" t="e">
        <f>SUM(F31:F34)/SUM(C35,D31:E34)</f>
        <v>#DIV/0!</v>
      </c>
    </row>
    <row r="36" spans="1:11" ht="16.5" thickTop="1">
      <c r="A36" s="25" t="s">
        <v>34</v>
      </c>
      <c r="B36" s="49" t="s">
        <v>35</v>
      </c>
      <c r="C36" s="46"/>
      <c r="D36" s="39">
        <v>0</v>
      </c>
      <c r="E36" s="39">
        <v>0</v>
      </c>
      <c r="F36" s="40">
        <v>0</v>
      </c>
    </row>
    <row r="37" spans="1:11" ht="16.5" thickBot="1">
      <c r="A37" s="30"/>
      <c r="B37" s="31" t="s">
        <v>36</v>
      </c>
      <c r="C37" s="32"/>
      <c r="D37" s="33" t="e">
        <f>D36/C37</f>
        <v>#DIV/0!</v>
      </c>
      <c r="E37" s="33" t="e">
        <f>E36/C37</f>
        <v>#DIV/0!</v>
      </c>
      <c r="F37" s="34" t="e">
        <f>F36/C37</f>
        <v>#DIV/0!</v>
      </c>
    </row>
    <row r="38" spans="1:11" ht="16.5" thickTop="1">
      <c r="A38" s="25" t="s">
        <v>37</v>
      </c>
      <c r="B38" s="26" t="s">
        <v>38</v>
      </c>
      <c r="C38" s="46"/>
      <c r="D38" s="50">
        <f>SUM(D17:D20)+D23+D25+SUM(D31:D34)+D36</f>
        <v>0</v>
      </c>
      <c r="E38" s="50">
        <f>SUM(E17:E20)+E23+E25+SUM(E31:E34)+E36</f>
        <v>0</v>
      </c>
      <c r="F38" s="156">
        <f>SUM(F17:F20)+F23+F25+SUM(F31:F34)+F36</f>
        <v>0</v>
      </c>
    </row>
    <row r="39" spans="1:11" ht="16.5" thickBot="1">
      <c r="A39" s="30"/>
      <c r="B39" s="31" t="s">
        <v>39</v>
      </c>
      <c r="C39" s="52">
        <f>SUM(C21:C37)</f>
        <v>0</v>
      </c>
      <c r="D39" s="33" t="e">
        <f>D38/C39</f>
        <v>#DIV/0!</v>
      </c>
      <c r="E39" s="33" t="e">
        <f>E38/C39</f>
        <v>#DIV/0!</v>
      </c>
      <c r="F39" s="34" t="e">
        <f>F38/C39</f>
        <v>#DIV/0!</v>
      </c>
    </row>
    <row r="40" spans="1:11" ht="27.75" thickTop="1" thickBot="1">
      <c r="A40" s="53" t="s">
        <v>40</v>
      </c>
      <c r="B40" s="164" t="s">
        <v>152</v>
      </c>
      <c r="C40" s="171"/>
      <c r="D40" s="171"/>
      <c r="E40" s="171"/>
      <c r="F40" s="172"/>
      <c r="G40" s="301"/>
      <c r="H40" s="302"/>
      <c r="I40" s="302"/>
      <c r="J40" s="302"/>
      <c r="K40" s="302"/>
    </row>
    <row r="41" spans="1:11" ht="16.5" thickTop="1">
      <c r="A41" s="25" t="s">
        <v>41</v>
      </c>
      <c r="B41" s="26" t="s">
        <v>42</v>
      </c>
      <c r="C41" s="46"/>
      <c r="D41" s="47"/>
      <c r="E41" s="47"/>
      <c r="F41" s="48"/>
      <c r="G41" s="301"/>
      <c r="H41" s="302"/>
      <c r="I41" s="302"/>
      <c r="J41" s="302"/>
      <c r="K41" s="302"/>
    </row>
    <row r="42" spans="1:11">
      <c r="A42" s="37"/>
      <c r="B42" s="54" t="s">
        <v>43</v>
      </c>
      <c r="C42" s="55"/>
      <c r="D42" s="50" t="e">
        <f>D38/D40</f>
        <v>#DIV/0!</v>
      </c>
      <c r="E42" s="50" t="e">
        <f>E38/E40</f>
        <v>#DIV/0!</v>
      </c>
      <c r="F42" s="51" t="e">
        <f>F38/F40</f>
        <v>#DIV/0!</v>
      </c>
      <c r="G42" s="301"/>
      <c r="H42" s="302"/>
      <c r="I42" s="302"/>
      <c r="J42" s="302"/>
      <c r="K42" s="302"/>
    </row>
    <row r="43" spans="1:11" ht="16.5" thickBot="1">
      <c r="A43" s="30"/>
      <c r="B43" s="31" t="s">
        <v>36</v>
      </c>
      <c r="C43" s="52" t="e">
        <f>C39/C40</f>
        <v>#DIV/0!</v>
      </c>
      <c r="D43" s="33" t="e">
        <f>D42/C43</f>
        <v>#DIV/0!</v>
      </c>
      <c r="E43" s="33" t="e">
        <f>E42/C43</f>
        <v>#DIV/0!</v>
      </c>
      <c r="F43" s="34" t="e">
        <f>F42/C43</f>
        <v>#DIV/0!</v>
      </c>
      <c r="G43" s="301"/>
      <c r="H43" s="302"/>
      <c r="I43" s="302"/>
      <c r="J43" s="302"/>
      <c r="K43" s="302"/>
    </row>
    <row r="44" spans="1:11" ht="16.5" thickTop="1">
      <c r="B44" s="38"/>
      <c r="C44" s="38"/>
      <c r="D44" s="56"/>
      <c r="E44" s="56"/>
      <c r="F44" s="56"/>
      <c r="G44" s="38"/>
    </row>
    <row r="45" spans="1:11">
      <c r="A45" s="1" t="s">
        <v>44</v>
      </c>
      <c r="B45" s="38"/>
      <c r="C45" s="38"/>
      <c r="D45" s="105"/>
      <c r="E45" s="103"/>
      <c r="F45" s="103"/>
      <c r="G45" s="38"/>
    </row>
    <row r="46" spans="1:11" s="158" customFormat="1" ht="102.75" customHeight="1">
      <c r="A46" s="300"/>
      <c r="B46" s="300"/>
      <c r="C46" s="300"/>
      <c r="D46" s="300"/>
      <c r="E46" s="300"/>
      <c r="F46" s="300"/>
      <c r="G46" s="159"/>
    </row>
    <row r="47" spans="1:11">
      <c r="G47" s="38"/>
    </row>
    <row r="48" spans="1:11">
      <c r="A48" s="2" t="s">
        <v>153</v>
      </c>
      <c r="G48" s="38"/>
    </row>
    <row r="49" spans="1:7">
      <c r="A49" s="1" t="s">
        <v>45</v>
      </c>
      <c r="G49" s="38"/>
    </row>
    <row r="50" spans="1:7" ht="51" customHeight="1">
      <c r="A50" s="160" t="s">
        <v>118</v>
      </c>
      <c r="B50"/>
      <c r="C50"/>
      <c r="D50"/>
      <c r="E50"/>
      <c r="F50"/>
    </row>
    <row r="51" spans="1:7" ht="57" customHeight="1">
      <c r="B51"/>
      <c r="C51"/>
      <c r="D51"/>
      <c r="E51"/>
      <c r="F51"/>
    </row>
    <row r="52" spans="1:7">
      <c r="A52" s="2" t="s">
        <v>46</v>
      </c>
    </row>
    <row r="53" spans="1:7">
      <c r="A53" s="2" t="s">
        <v>154</v>
      </c>
    </row>
    <row r="54" spans="1:7">
      <c r="A54" s="1" t="s">
        <v>47</v>
      </c>
    </row>
    <row r="55" spans="1:7">
      <c r="A55" s="165"/>
    </row>
    <row r="58" spans="1:7" s="2" customFormat="1">
      <c r="A58" s="2" t="s">
        <v>155</v>
      </c>
    </row>
    <row r="64" spans="1:7" s="2" customFormat="1">
      <c r="A64" s="2" t="s">
        <v>160</v>
      </c>
    </row>
    <row r="65" spans="1:9" s="2" customFormat="1">
      <c r="B65" s="2" t="s">
        <v>161</v>
      </c>
    </row>
    <row r="66" spans="1:9" s="2" customFormat="1">
      <c r="A66" s="169"/>
      <c r="B66" s="170"/>
    </row>
    <row r="67" spans="1:9" s="2" customFormat="1"/>
    <row r="68" spans="1:9" s="2" customFormat="1"/>
    <row r="70" spans="1:9">
      <c r="A70" s="2" t="s">
        <v>48</v>
      </c>
    </row>
    <row r="71" spans="1:9">
      <c r="B71" s="1" t="s">
        <v>49</v>
      </c>
    </row>
    <row r="72" spans="1:9" ht="16.5" customHeight="1">
      <c r="B72" s="297" t="s">
        <v>6</v>
      </c>
      <c r="C72" s="297"/>
      <c r="D72" s="297"/>
      <c r="E72" s="297"/>
      <c r="F72" s="297"/>
    </row>
    <row r="74" spans="1:9">
      <c r="A74" s="2" t="s">
        <v>50</v>
      </c>
    </row>
    <row r="75" spans="1:9">
      <c r="B75" s="1" t="s">
        <v>162</v>
      </c>
    </row>
    <row r="76" spans="1:9" s="158" customFormat="1" ht="50.45" customHeight="1">
      <c r="B76" s="300"/>
      <c r="C76" s="300"/>
      <c r="D76" s="300"/>
      <c r="E76"/>
      <c r="F76" s="303"/>
      <c r="G76" s="303"/>
      <c r="H76" s="303"/>
      <c r="I76" s="303"/>
    </row>
    <row r="77" spans="1:9">
      <c r="F77" s="302"/>
      <c r="G77" s="302"/>
      <c r="H77" s="302"/>
      <c r="I77" s="302"/>
    </row>
    <row r="78" spans="1:9">
      <c r="A78" s="165"/>
      <c r="B78" s="1" t="s">
        <v>51</v>
      </c>
      <c r="F78" s="302"/>
      <c r="G78" s="302"/>
      <c r="H78" s="302"/>
      <c r="I78" s="302"/>
    </row>
    <row r="79" spans="1:9" ht="69" customHeight="1">
      <c r="B79" s="300"/>
      <c r="C79" s="300"/>
      <c r="D79" s="300"/>
      <c r="E79"/>
      <c r="F79" s="302"/>
      <c r="G79" s="302"/>
      <c r="H79" s="302"/>
      <c r="I79" s="302"/>
    </row>
    <row r="81" spans="1:7">
      <c r="A81" s="1" t="s">
        <v>52</v>
      </c>
    </row>
    <row r="82" spans="1:7">
      <c r="A82" s="165" t="s">
        <v>156</v>
      </c>
    </row>
    <row r="83" spans="1:7">
      <c r="A83" s="1" t="s">
        <v>157</v>
      </c>
    </row>
    <row r="85" spans="1:7" ht="28.5" customHeight="1">
      <c r="B85"/>
      <c r="C85"/>
      <c r="D85"/>
      <c r="E85"/>
      <c r="F85"/>
    </row>
    <row r="87" spans="1:7">
      <c r="A87" s="2" t="s">
        <v>53</v>
      </c>
    </row>
    <row r="88" spans="1:7" ht="16.5" thickBot="1">
      <c r="A88" s="1" t="s">
        <v>54</v>
      </c>
    </row>
    <row r="89" spans="1:7" ht="16.5" thickTop="1">
      <c r="A89" s="111" t="s">
        <v>55</v>
      </c>
      <c r="B89" s="60" t="s">
        <v>56</v>
      </c>
      <c r="C89" s="60"/>
      <c r="D89" s="61"/>
      <c r="E89" s="291">
        <f>Supplement!F20</f>
        <v>0</v>
      </c>
      <c r="F89" s="292"/>
      <c r="G89" s="173"/>
    </row>
    <row r="90" spans="1:7">
      <c r="A90" s="112" t="s">
        <v>57</v>
      </c>
      <c r="B90" s="58" t="s">
        <v>158</v>
      </c>
      <c r="C90" s="58"/>
      <c r="D90" s="62"/>
      <c r="E90" s="295"/>
      <c r="F90" s="296"/>
    </row>
    <row r="91" spans="1:7">
      <c r="A91" s="114" t="s">
        <v>58</v>
      </c>
      <c r="B91" s="115" t="s">
        <v>59</v>
      </c>
      <c r="C91" s="115"/>
      <c r="D91" s="116"/>
      <c r="E91" s="293">
        <f>E89*E90</f>
        <v>0</v>
      </c>
      <c r="F91" s="294"/>
    </row>
    <row r="92" spans="1:7" ht="16.5" thickBot="1">
      <c r="A92" s="113" t="s">
        <v>128</v>
      </c>
      <c r="B92" s="31" t="s">
        <v>60</v>
      </c>
      <c r="C92" s="31"/>
      <c r="D92" s="64"/>
      <c r="E92" s="298">
        <f>IF(E91&lt;=50000,50000,E91)</f>
        <v>50000</v>
      </c>
      <c r="F92" s="299"/>
    </row>
    <row r="93" spans="1:7" ht="16.5" thickTop="1"/>
    <row r="94" spans="1:7" ht="16.5" thickBot="1">
      <c r="A94" s="1" t="s">
        <v>61</v>
      </c>
    </row>
    <row r="95" spans="1:7" ht="16.5" thickTop="1">
      <c r="A95" s="111" t="s">
        <v>55</v>
      </c>
      <c r="B95" s="60" t="s">
        <v>62</v>
      </c>
      <c r="C95" s="60"/>
      <c r="D95" s="61"/>
      <c r="E95" s="305">
        <f>Supplement!F30</f>
        <v>0</v>
      </c>
      <c r="F95" s="306"/>
    </row>
    <row r="96" spans="1:7">
      <c r="A96" s="112" t="s">
        <v>57</v>
      </c>
      <c r="B96" s="58" t="s">
        <v>63</v>
      </c>
      <c r="C96" s="58"/>
      <c r="D96" s="62"/>
      <c r="E96" s="284">
        <f>Supplement!F32</f>
        <v>0</v>
      </c>
      <c r="F96" s="285"/>
    </row>
    <row r="97" spans="1:7">
      <c r="A97" s="112" t="s">
        <v>58</v>
      </c>
      <c r="B97" s="58" t="s">
        <v>64</v>
      </c>
      <c r="C97" s="58"/>
      <c r="D97" s="62"/>
      <c r="E97" s="284">
        <v>0</v>
      </c>
      <c r="F97" s="285"/>
    </row>
    <row r="98" spans="1:7">
      <c r="A98" s="112" t="s">
        <v>65</v>
      </c>
      <c r="B98" s="58" t="s">
        <v>66</v>
      </c>
      <c r="C98" s="58"/>
      <c r="D98" s="62"/>
      <c r="E98" s="284">
        <v>0</v>
      </c>
      <c r="F98" s="285"/>
    </row>
    <row r="99" spans="1:7">
      <c r="A99" s="112" t="s">
        <v>67</v>
      </c>
      <c r="B99" s="58" t="s">
        <v>68</v>
      </c>
      <c r="C99" s="58"/>
      <c r="D99" s="62"/>
      <c r="E99" s="284">
        <v>0</v>
      </c>
      <c r="F99" s="285"/>
    </row>
    <row r="100" spans="1:7">
      <c r="A100" s="112" t="s">
        <v>69</v>
      </c>
      <c r="B100" s="58" t="s">
        <v>70</v>
      </c>
      <c r="C100" s="58"/>
      <c r="D100" s="62"/>
      <c r="E100" s="284">
        <v>0</v>
      </c>
      <c r="F100" s="285"/>
    </row>
    <row r="101" spans="1:7" ht="16.5" thickBot="1">
      <c r="A101" s="113" t="s">
        <v>71</v>
      </c>
      <c r="B101" s="31" t="s">
        <v>72</v>
      </c>
      <c r="C101" s="31"/>
      <c r="D101" s="64"/>
      <c r="E101" s="286">
        <f>SUM(F95:F100)</f>
        <v>0</v>
      </c>
      <c r="F101" s="287"/>
    </row>
    <row r="102" spans="1:7" ht="16.5" thickTop="1"/>
    <row r="103" spans="1:7">
      <c r="A103" s="1" t="s">
        <v>73</v>
      </c>
      <c r="F103" s="6"/>
      <c r="G103" s="173"/>
    </row>
    <row r="104" spans="1:7">
      <c r="A104" s="1" t="s">
        <v>164</v>
      </c>
      <c r="F104" s="6"/>
      <c r="G104" s="173"/>
    </row>
    <row r="105" spans="1:7" ht="33" customHeight="1">
      <c r="A105" s="290" t="s">
        <v>218</v>
      </c>
      <c r="B105" s="290"/>
      <c r="C105" s="290"/>
      <c r="D105" s="290"/>
      <c r="E105" s="290"/>
      <c r="F105" s="290"/>
    </row>
    <row r="106" spans="1:7">
      <c r="F106" s="168"/>
    </row>
    <row r="107" spans="1:7">
      <c r="A107" s="2" t="s">
        <v>133</v>
      </c>
    </row>
    <row r="108" spans="1:7">
      <c r="A108" s="2"/>
      <c r="B108" s="103" t="s">
        <v>135</v>
      </c>
    </row>
    <row r="109" spans="1:7" ht="16.5" thickBot="1">
      <c r="A109" s="2"/>
    </row>
    <row r="110" spans="1:7" ht="16.5" thickTop="1">
      <c r="A110" s="65" t="s">
        <v>143</v>
      </c>
      <c r="B110" s="66"/>
      <c r="C110" s="66"/>
      <c r="D110" s="66"/>
      <c r="E110" s="66"/>
      <c r="F110" s="67"/>
    </row>
    <row r="111" spans="1:7">
      <c r="A111" s="15" t="s">
        <v>144</v>
      </c>
      <c r="B111" s="107"/>
      <c r="C111" s="107"/>
      <c r="D111" s="107"/>
      <c r="E111" s="107"/>
      <c r="F111" s="68"/>
    </row>
    <row r="112" spans="1:7">
      <c r="A112" s="15" t="s">
        <v>136</v>
      </c>
      <c r="B112" s="107"/>
      <c r="C112" s="107"/>
      <c r="D112" s="107"/>
      <c r="E112" s="107"/>
      <c r="F112" s="68"/>
    </row>
    <row r="113" spans="1:6">
      <c r="A113" s="15" t="s">
        <v>137</v>
      </c>
      <c r="B113" s="107"/>
      <c r="C113" s="107"/>
      <c r="D113" s="107"/>
      <c r="E113" s="106"/>
      <c r="F113" s="68"/>
    </row>
    <row r="114" spans="1:6">
      <c r="A114" s="15" t="s">
        <v>138</v>
      </c>
      <c r="B114" s="107"/>
      <c r="C114" s="107"/>
      <c r="D114" s="107"/>
      <c r="E114" s="106"/>
      <c r="F114" s="68"/>
    </row>
    <row r="115" spans="1:6">
      <c r="A115" s="15" t="s">
        <v>139</v>
      </c>
      <c r="B115" s="107"/>
      <c r="C115" s="107"/>
      <c r="D115" s="107"/>
      <c r="E115" s="106"/>
      <c r="F115" s="68"/>
    </row>
    <row r="116" spans="1:6">
      <c r="A116" s="15"/>
      <c r="B116" s="107"/>
      <c r="C116" s="107"/>
      <c r="D116" s="107"/>
      <c r="E116" s="107"/>
      <c r="F116" s="68"/>
    </row>
    <row r="117" spans="1:6">
      <c r="A117" s="15"/>
      <c r="B117" s="161" t="s">
        <v>145</v>
      </c>
      <c r="C117" s="161"/>
      <c r="D117" s="161" t="s">
        <v>140</v>
      </c>
      <c r="E117" s="162"/>
      <c r="F117" s="68"/>
    </row>
    <row r="118" spans="1:6">
      <c r="A118" s="15"/>
      <c r="B118" s="161"/>
      <c r="C118" s="161"/>
      <c r="D118" s="161"/>
      <c r="E118" s="162"/>
      <c r="F118" s="68"/>
    </row>
    <row r="119" spans="1:6">
      <c r="A119" s="15"/>
      <c r="B119" s="59"/>
      <c r="C119" s="161"/>
      <c r="D119" s="59" t="s">
        <v>141</v>
      </c>
      <c r="E119" s="59"/>
      <c r="F119" s="68"/>
    </row>
    <row r="120" spans="1:6">
      <c r="A120" s="15"/>
      <c r="B120" s="107"/>
      <c r="C120" s="161"/>
      <c r="D120" s="161"/>
      <c r="E120" s="162"/>
      <c r="F120" s="68"/>
    </row>
    <row r="121" spans="1:6">
      <c r="A121" s="15"/>
      <c r="B121" s="59"/>
      <c r="C121" s="161"/>
      <c r="D121" s="59" t="s">
        <v>141</v>
      </c>
      <c r="E121" s="59"/>
      <c r="F121" s="68"/>
    </row>
    <row r="122" spans="1:6">
      <c r="A122" s="15"/>
      <c r="B122" s="107"/>
      <c r="C122" s="161"/>
      <c r="D122" s="161"/>
      <c r="E122" s="162"/>
      <c r="F122" s="68"/>
    </row>
    <row r="123" spans="1:6">
      <c r="A123" s="15"/>
      <c r="B123" s="59"/>
      <c r="C123" s="107"/>
      <c r="D123" s="59" t="s">
        <v>141</v>
      </c>
      <c r="E123" s="59"/>
      <c r="F123" s="68"/>
    </row>
    <row r="124" spans="1:6">
      <c r="A124" s="15"/>
      <c r="B124" s="107"/>
      <c r="C124" s="107"/>
      <c r="D124" s="107"/>
      <c r="E124" s="107"/>
      <c r="F124" s="68"/>
    </row>
    <row r="125" spans="1:6">
      <c r="A125" s="15"/>
      <c r="B125" s="59"/>
      <c r="C125" s="107"/>
      <c r="D125" s="59" t="s">
        <v>141</v>
      </c>
      <c r="E125" s="59"/>
      <c r="F125" s="68"/>
    </row>
    <row r="126" spans="1:6">
      <c r="A126" s="15"/>
      <c r="B126" s="161"/>
      <c r="C126" s="107"/>
      <c r="D126" s="161"/>
      <c r="E126" s="161"/>
      <c r="F126" s="68"/>
    </row>
    <row r="127" spans="1:6">
      <c r="A127" s="15"/>
      <c r="B127" s="163" t="s">
        <v>146</v>
      </c>
      <c r="C127" s="161"/>
      <c r="D127" s="161"/>
      <c r="E127" s="161"/>
      <c r="F127" s="68"/>
    </row>
    <row r="128" spans="1:6">
      <c r="A128" s="15"/>
      <c r="B128" s="161"/>
      <c r="C128" s="107"/>
      <c r="D128" s="161"/>
      <c r="E128" s="161"/>
      <c r="F128" s="68"/>
    </row>
    <row r="129" spans="1:6">
      <c r="A129" s="15"/>
      <c r="B129" s="161"/>
      <c r="C129" s="107"/>
      <c r="D129" s="161"/>
      <c r="E129" s="161"/>
      <c r="F129" s="68"/>
    </row>
    <row r="130" spans="1:6">
      <c r="A130" s="15"/>
      <c r="B130" s="161"/>
      <c r="C130" s="107"/>
      <c r="D130" s="161"/>
      <c r="E130" s="161"/>
      <c r="F130" s="68"/>
    </row>
    <row r="131" spans="1:6">
      <c r="A131" s="69"/>
      <c r="B131" s="59"/>
      <c r="C131" s="59"/>
      <c r="D131" s="107"/>
      <c r="E131" s="70"/>
      <c r="F131" s="68"/>
    </row>
    <row r="132" spans="1:6">
      <c r="A132" s="69"/>
      <c r="B132" s="108" t="s">
        <v>77</v>
      </c>
      <c r="C132" s="107"/>
      <c r="D132" s="107"/>
      <c r="E132" s="108" t="s">
        <v>78</v>
      </c>
      <c r="F132" s="68"/>
    </row>
    <row r="133" spans="1:6">
      <c r="A133" s="69"/>
      <c r="B133" s="108" t="s">
        <v>79</v>
      </c>
      <c r="C133" s="107"/>
      <c r="D133" s="107"/>
      <c r="E133" s="107"/>
      <c r="F133" s="68"/>
    </row>
    <row r="134" spans="1:6">
      <c r="A134" s="69"/>
      <c r="B134" s="107"/>
      <c r="C134" s="107"/>
      <c r="D134" s="107"/>
      <c r="E134" s="107"/>
      <c r="F134" s="68"/>
    </row>
    <row r="135" spans="1:6">
      <c r="A135" s="69"/>
      <c r="B135" s="107"/>
      <c r="C135" s="107"/>
      <c r="D135" s="107"/>
      <c r="E135" s="107"/>
      <c r="F135" s="68"/>
    </row>
    <row r="136" spans="1:6">
      <c r="A136" s="69"/>
      <c r="B136" s="107"/>
      <c r="C136" s="107"/>
      <c r="D136" s="107"/>
      <c r="E136" s="106"/>
      <c r="F136" s="68"/>
    </row>
    <row r="137" spans="1:6">
      <c r="A137" s="69"/>
      <c r="B137" s="59"/>
      <c r="C137" s="59"/>
      <c r="D137" s="107"/>
      <c r="E137" s="5"/>
      <c r="F137" s="68"/>
    </row>
    <row r="138" spans="1:6">
      <c r="A138" s="69"/>
      <c r="B138" s="108" t="s">
        <v>142</v>
      </c>
      <c r="C138" s="107"/>
      <c r="D138" s="107"/>
      <c r="E138" s="108" t="s">
        <v>78</v>
      </c>
      <c r="F138" s="68"/>
    </row>
    <row r="139" spans="1:6" ht="16.5" thickBot="1">
      <c r="A139" s="72"/>
      <c r="B139" s="110" t="s">
        <v>79</v>
      </c>
      <c r="C139" s="73"/>
      <c r="D139" s="73"/>
      <c r="E139" s="73"/>
      <c r="F139" s="74"/>
    </row>
    <row r="140" spans="1:6" ht="16.5" thickTop="1">
      <c r="A140" s="107"/>
      <c r="B140" s="107"/>
      <c r="C140" s="107"/>
      <c r="D140" s="107"/>
      <c r="E140" s="107"/>
      <c r="F140" s="107"/>
    </row>
    <row r="141" spans="1:6">
      <c r="A141" s="2" t="s">
        <v>134</v>
      </c>
    </row>
    <row r="142" spans="1:6">
      <c r="A142" s="2"/>
      <c r="B142" s="103" t="s">
        <v>148</v>
      </c>
    </row>
    <row r="143" spans="1:6">
      <c r="A143" s="2"/>
      <c r="B143" s="103" t="s">
        <v>147</v>
      </c>
    </row>
    <row r="144" spans="1:6" ht="16.5" thickBot="1">
      <c r="A144" s="2"/>
      <c r="B144" s="103"/>
    </row>
    <row r="145" spans="1:6" ht="16.5" thickTop="1">
      <c r="A145" s="65" t="s">
        <v>74</v>
      </c>
      <c r="B145" s="66"/>
      <c r="C145" s="66"/>
      <c r="D145" s="66"/>
      <c r="E145" s="66"/>
      <c r="F145" s="67"/>
    </row>
    <row r="146" spans="1:6">
      <c r="A146" s="15" t="s">
        <v>75</v>
      </c>
      <c r="B146" s="107"/>
      <c r="C146" s="107"/>
      <c r="D146" s="107"/>
      <c r="E146" s="107"/>
      <c r="F146" s="68"/>
    </row>
    <row r="147" spans="1:6">
      <c r="A147" s="15" t="s">
        <v>76</v>
      </c>
      <c r="B147" s="107"/>
      <c r="C147" s="107"/>
      <c r="D147" s="107"/>
      <c r="E147" s="107"/>
      <c r="F147" s="68"/>
    </row>
    <row r="148" spans="1:6">
      <c r="A148" s="69"/>
      <c r="B148" s="107"/>
      <c r="C148" s="107"/>
      <c r="D148" s="107"/>
      <c r="E148" s="106"/>
      <c r="F148" s="68"/>
    </row>
    <row r="149" spans="1:6">
      <c r="A149" s="69"/>
      <c r="B149" s="107"/>
      <c r="C149" s="107"/>
      <c r="D149" s="107"/>
      <c r="E149" s="107"/>
      <c r="F149" s="68"/>
    </row>
    <row r="150" spans="1:6">
      <c r="A150" s="69"/>
      <c r="B150" s="59"/>
      <c r="C150" s="107"/>
      <c r="D150" s="107"/>
      <c r="E150" s="70"/>
      <c r="F150" s="68"/>
    </row>
    <row r="151" spans="1:6">
      <c r="A151" s="69"/>
      <c r="B151" s="108" t="s">
        <v>77</v>
      </c>
      <c r="C151" s="107"/>
      <c r="D151" s="107"/>
      <c r="E151" s="108" t="s">
        <v>78</v>
      </c>
      <c r="F151" s="68"/>
    </row>
    <row r="152" spans="1:6">
      <c r="A152" s="69"/>
      <c r="B152" s="108" t="s">
        <v>79</v>
      </c>
      <c r="C152" s="107"/>
      <c r="D152" s="107"/>
      <c r="E152" s="107"/>
      <c r="F152" s="68"/>
    </row>
    <row r="153" spans="1:6">
      <c r="A153" s="69"/>
      <c r="B153" s="107"/>
      <c r="C153" s="107"/>
      <c r="D153" s="107"/>
      <c r="E153" s="107"/>
      <c r="F153" s="68"/>
    </row>
    <row r="154" spans="1:6">
      <c r="A154" s="69"/>
      <c r="B154" s="107"/>
      <c r="C154" s="107"/>
      <c r="D154" s="107"/>
      <c r="E154" s="107"/>
      <c r="F154" s="68"/>
    </row>
    <row r="155" spans="1:6">
      <c r="A155" s="15" t="s">
        <v>80</v>
      </c>
      <c r="B155" s="107"/>
      <c r="C155" s="107"/>
      <c r="D155" s="107"/>
      <c r="E155" s="107"/>
      <c r="F155" s="68"/>
    </row>
    <row r="156" spans="1:6">
      <c r="A156" s="288"/>
      <c r="B156" s="289"/>
      <c r="C156" s="103" t="s">
        <v>81</v>
      </c>
      <c r="D156" s="107"/>
      <c r="E156" s="107"/>
      <c r="F156" s="68"/>
    </row>
    <row r="157" spans="1:6">
      <c r="A157" s="71" t="s">
        <v>6</v>
      </c>
      <c r="B157" s="57" t="s">
        <v>6</v>
      </c>
      <c r="C157" s="103" t="s">
        <v>82</v>
      </c>
      <c r="D157" s="107"/>
      <c r="E157" s="107"/>
      <c r="F157" s="68"/>
    </row>
    <row r="158" spans="1:6">
      <c r="A158" s="69"/>
      <c r="B158" s="107"/>
      <c r="C158" s="107"/>
      <c r="D158" s="107"/>
      <c r="E158" s="107"/>
      <c r="F158" s="68"/>
    </row>
    <row r="159" spans="1:6">
      <c r="A159" s="69"/>
      <c r="B159" s="107"/>
      <c r="C159" s="107"/>
      <c r="D159" s="107"/>
      <c r="E159" s="106"/>
      <c r="F159" s="68"/>
    </row>
    <row r="160" spans="1:6">
      <c r="A160" s="69"/>
      <c r="B160" s="59"/>
      <c r="C160" s="107"/>
      <c r="D160" s="107"/>
      <c r="E160" s="5"/>
      <c r="F160" s="68"/>
    </row>
    <row r="161" spans="1:6">
      <c r="A161" s="69"/>
      <c r="B161" s="108" t="s">
        <v>83</v>
      </c>
      <c r="C161" s="107"/>
      <c r="D161" s="107"/>
      <c r="E161" s="108" t="s">
        <v>78</v>
      </c>
      <c r="F161" s="68"/>
    </row>
    <row r="162" spans="1:6" ht="16.5" thickBot="1">
      <c r="A162" s="72"/>
      <c r="B162" s="110" t="s">
        <v>79</v>
      </c>
      <c r="C162" s="73"/>
      <c r="D162" s="73"/>
      <c r="E162" s="73"/>
      <c r="F162" s="74"/>
    </row>
    <row r="163" spans="1:6" ht="16.5" thickTop="1">
      <c r="A163" s="107"/>
      <c r="B163" s="107"/>
      <c r="C163" s="107"/>
      <c r="D163" s="107"/>
      <c r="E163" s="107"/>
      <c r="F163" s="107"/>
    </row>
    <row r="164" spans="1:6">
      <c r="A164" s="97"/>
      <c r="F164" s="1" t="s">
        <v>6</v>
      </c>
    </row>
    <row r="165" spans="1:6">
      <c r="B165" s="97" t="s">
        <v>159</v>
      </c>
      <c r="C165" s="97"/>
      <c r="D165" s="97"/>
    </row>
    <row r="166" spans="1:6">
      <c r="B166" s="97" t="s">
        <v>132</v>
      </c>
      <c r="C166" s="97"/>
      <c r="D166" s="97"/>
    </row>
    <row r="167" spans="1:6">
      <c r="B167" s="167">
        <v>44431</v>
      </c>
      <c r="C167" s="97"/>
      <c r="D167" s="97"/>
    </row>
  </sheetData>
  <mergeCells count="22">
    <mergeCell ref="G40:K43"/>
    <mergeCell ref="F76:I76"/>
    <mergeCell ref="F77:I79"/>
    <mergeCell ref="C6:F6"/>
    <mergeCell ref="E95:F95"/>
    <mergeCell ref="C7:D7"/>
    <mergeCell ref="A46:F46"/>
    <mergeCell ref="E96:F96"/>
    <mergeCell ref="E89:F89"/>
    <mergeCell ref="E91:F91"/>
    <mergeCell ref="E90:F90"/>
    <mergeCell ref="B72:F72"/>
    <mergeCell ref="E92:F92"/>
    <mergeCell ref="B76:D76"/>
    <mergeCell ref="B79:D79"/>
    <mergeCell ref="E99:F99"/>
    <mergeCell ref="E100:F100"/>
    <mergeCell ref="E101:F101"/>
    <mergeCell ref="E97:F97"/>
    <mergeCell ref="A156:B156"/>
    <mergeCell ref="E98:F98"/>
    <mergeCell ref="A105:F105"/>
  </mergeCells>
  <phoneticPr fontId="0" type="noConversion"/>
  <printOptions horizontalCentered="1"/>
  <pageMargins left="0.25" right="0.25" top="0.75" bottom="0.25" header="0.5" footer="0.5"/>
  <pageSetup orientation="portrait" horizontalDpi="4294967292" r:id="rId1"/>
  <headerFooter>
    <oddFooter>&amp;C&amp;"Times New Roman,Regular"Page &amp;P of &amp;N</oddFooter>
  </headerFooter>
  <rowBreaks count="4" manualBreakCount="4">
    <brk id="44" max="16383" man="1"/>
    <brk id="76" max="16383" man="1"/>
    <brk id="101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2:F41"/>
  <sheetViews>
    <sheetView topLeftCell="A37" workbookViewId="0">
      <selection activeCell="G33" sqref="G33"/>
    </sheetView>
  </sheetViews>
  <sheetFormatPr defaultColWidth="8.6640625" defaultRowHeight="15"/>
  <cols>
    <col min="1" max="1" width="19.5546875" customWidth="1"/>
    <col min="2" max="2" width="12.33203125" customWidth="1"/>
    <col min="3" max="6" width="12.6640625" customWidth="1"/>
  </cols>
  <sheetData>
    <row r="2" spans="1:6" ht="15.75">
      <c r="A2" s="307" t="s">
        <v>84</v>
      </c>
      <c r="B2" s="308"/>
      <c r="C2" s="308"/>
      <c r="D2" s="308"/>
      <c r="E2" s="308"/>
      <c r="F2" s="309"/>
    </row>
    <row r="3" spans="1:6" ht="15.75">
      <c r="A3" s="69"/>
      <c r="B3" s="76"/>
      <c r="C3" s="109" t="s">
        <v>85</v>
      </c>
      <c r="D3" s="18" t="s">
        <v>86</v>
      </c>
      <c r="E3" s="18" t="s">
        <v>87</v>
      </c>
      <c r="F3" s="19" t="s">
        <v>88</v>
      </c>
    </row>
    <row r="4" spans="1:6" ht="15.75">
      <c r="A4" s="75"/>
      <c r="B4" s="76"/>
      <c r="C4" s="77" t="s">
        <v>89</v>
      </c>
      <c r="D4" s="18" t="s">
        <v>90</v>
      </c>
      <c r="E4" s="78"/>
      <c r="F4" s="19" t="s">
        <v>91</v>
      </c>
    </row>
    <row r="5" spans="1:6" ht="15.75">
      <c r="A5" s="69"/>
      <c r="B5" s="76"/>
      <c r="C5" s="77" t="s">
        <v>92</v>
      </c>
      <c r="D5" s="18" t="s">
        <v>93</v>
      </c>
      <c r="E5" s="18" t="s">
        <v>94</v>
      </c>
      <c r="F5" s="19" t="s">
        <v>95</v>
      </c>
    </row>
    <row r="6" spans="1:6" ht="15.75">
      <c r="A6" s="69"/>
      <c r="B6" s="76"/>
      <c r="C6" s="77" t="s">
        <v>96</v>
      </c>
      <c r="D6" s="18" t="s">
        <v>97</v>
      </c>
      <c r="E6" s="78"/>
      <c r="F6" s="19" t="s">
        <v>98</v>
      </c>
    </row>
    <row r="7" spans="1:6" ht="15.75">
      <c r="A7" s="69"/>
      <c r="B7" s="79"/>
      <c r="C7" s="57" t="s">
        <v>217</v>
      </c>
      <c r="D7" s="80"/>
      <c r="E7" s="80"/>
      <c r="F7" s="81"/>
    </row>
    <row r="8" spans="1:6" ht="15.75">
      <c r="A8" s="82" t="s">
        <v>99</v>
      </c>
      <c r="B8" s="63"/>
      <c r="C8" s="1"/>
      <c r="D8" s="83"/>
      <c r="E8" s="83"/>
      <c r="F8" s="84"/>
    </row>
    <row r="9" spans="1:6" ht="15.75">
      <c r="A9" s="85" t="s">
        <v>100</v>
      </c>
      <c r="B9" s="62"/>
      <c r="C9" s="86"/>
      <c r="D9" s="87"/>
      <c r="E9" s="87"/>
      <c r="F9" s="88">
        <f>SUM(C9:E9)</f>
        <v>0</v>
      </c>
    </row>
    <row r="10" spans="1:6" ht="15.75">
      <c r="A10" s="85" t="s">
        <v>101</v>
      </c>
      <c r="B10" s="62"/>
      <c r="C10" s="86"/>
      <c r="D10" s="87"/>
      <c r="E10" s="87"/>
      <c r="F10" s="88">
        <f>SUM(C10:E10)</f>
        <v>0</v>
      </c>
    </row>
    <row r="11" spans="1:6" ht="15.75">
      <c r="A11" s="117"/>
      <c r="B11" s="118" t="s">
        <v>102</v>
      </c>
      <c r="C11" s="124">
        <f>SUM(C9:C10)</f>
        <v>0</v>
      </c>
      <c r="D11" s="125">
        <f>SUM(D9:D10)</f>
        <v>0</v>
      </c>
      <c r="E11" s="124">
        <f>SUM(E9:E10)</f>
        <v>0</v>
      </c>
      <c r="F11" s="126">
        <f>SUM(C11:E11)</f>
        <v>0</v>
      </c>
    </row>
    <row r="12" spans="1:6" ht="15.75">
      <c r="A12" s="89" t="s">
        <v>103</v>
      </c>
      <c r="B12" s="63"/>
      <c r="C12" s="90"/>
      <c r="D12" s="91"/>
      <c r="E12" s="91"/>
      <c r="F12" s="92"/>
    </row>
    <row r="13" spans="1:6" ht="15.75">
      <c r="A13" s="85" t="s">
        <v>104</v>
      </c>
      <c r="B13" s="62"/>
      <c r="C13" s="86"/>
      <c r="D13" s="87"/>
      <c r="E13" s="87"/>
      <c r="F13" s="88">
        <f t="shared" ref="F13:F20" si="0">SUM(C13:E13)</f>
        <v>0</v>
      </c>
    </row>
    <row r="14" spans="1:6" ht="15.75">
      <c r="A14" s="85" t="s">
        <v>105</v>
      </c>
      <c r="B14" s="62"/>
      <c r="C14" s="86"/>
      <c r="D14" s="87"/>
      <c r="E14" s="87"/>
      <c r="F14" s="88">
        <f t="shared" si="0"/>
        <v>0</v>
      </c>
    </row>
    <row r="15" spans="1:6" ht="15.75">
      <c r="A15" s="85" t="s">
        <v>106</v>
      </c>
      <c r="B15" s="62"/>
      <c r="C15" s="86"/>
      <c r="D15" s="87"/>
      <c r="E15" s="87"/>
      <c r="F15" s="88">
        <f>SUM(C15:E15)</f>
        <v>0</v>
      </c>
    </row>
    <row r="16" spans="1:6" ht="15.75">
      <c r="A16" s="85" t="s">
        <v>107</v>
      </c>
      <c r="B16" s="62"/>
      <c r="C16" s="86"/>
      <c r="D16" s="87"/>
      <c r="E16" s="87"/>
      <c r="F16" s="88">
        <f t="shared" si="0"/>
        <v>0</v>
      </c>
    </row>
    <row r="17" spans="1:6" ht="15.75">
      <c r="A17" s="85" t="s">
        <v>108</v>
      </c>
      <c r="B17" s="62"/>
      <c r="C17" s="86"/>
      <c r="D17" s="87"/>
      <c r="E17" s="87"/>
      <c r="F17" s="88">
        <f t="shared" si="0"/>
        <v>0</v>
      </c>
    </row>
    <row r="18" spans="1:6" ht="15.75">
      <c r="A18" s="85" t="s">
        <v>109</v>
      </c>
      <c r="B18" s="62"/>
      <c r="C18" s="86"/>
      <c r="D18" s="87"/>
      <c r="E18" s="87"/>
      <c r="F18" s="88">
        <f t="shared" si="0"/>
        <v>0</v>
      </c>
    </row>
    <row r="19" spans="1:6" ht="15.75">
      <c r="A19" s="85" t="s">
        <v>110</v>
      </c>
      <c r="B19" s="62"/>
      <c r="C19" s="86"/>
      <c r="D19" s="87"/>
      <c r="E19" s="87"/>
      <c r="F19" s="88">
        <f t="shared" si="0"/>
        <v>0</v>
      </c>
    </row>
    <row r="20" spans="1:6" ht="15.75">
      <c r="A20" s="310" t="s">
        <v>111</v>
      </c>
      <c r="B20" s="311"/>
      <c r="C20" s="124">
        <f>SUM(C13:C19)</f>
        <v>0</v>
      </c>
      <c r="D20" s="125">
        <f>SUM(D13:D19)</f>
        <v>0</v>
      </c>
      <c r="E20" s="125">
        <f>SUM(E13:E19)</f>
        <v>0</v>
      </c>
      <c r="F20" s="126">
        <f t="shared" si="0"/>
        <v>0</v>
      </c>
    </row>
    <row r="21" spans="1:6" ht="15.75">
      <c r="A21" s="310" t="s">
        <v>112</v>
      </c>
      <c r="B21" s="311"/>
      <c r="C21" s="124">
        <f>C11-C20</f>
        <v>0</v>
      </c>
      <c r="D21" s="124">
        <f>D11-D20</f>
        <v>0</v>
      </c>
      <c r="E21" s="125">
        <f>E11-E20</f>
        <v>0</v>
      </c>
      <c r="F21" s="125">
        <f>F11-F20</f>
        <v>0</v>
      </c>
    </row>
    <row r="22" spans="1:6" ht="15.75">
      <c r="A22" s="85" t="s">
        <v>113</v>
      </c>
      <c r="B22" s="62"/>
      <c r="C22" s="86">
        <v>0</v>
      </c>
      <c r="D22" s="87"/>
      <c r="E22" s="87"/>
      <c r="F22" s="88">
        <f>SUM(C22:E22)</f>
        <v>0</v>
      </c>
    </row>
    <row r="23" spans="1:6" ht="15.75">
      <c r="A23" s="85" t="s">
        <v>114</v>
      </c>
      <c r="B23" s="62"/>
      <c r="C23" s="86">
        <v>0</v>
      </c>
      <c r="D23" s="87"/>
      <c r="E23" s="87"/>
      <c r="F23" s="88">
        <f>SUM(C23:E23)</f>
        <v>0</v>
      </c>
    </row>
    <row r="24" spans="1:6" ht="15.75">
      <c r="A24" s="119" t="s">
        <v>115</v>
      </c>
      <c r="B24" s="120"/>
      <c r="C24" s="131"/>
      <c r="D24" s="132"/>
      <c r="E24" s="133"/>
      <c r="F24" s="134"/>
    </row>
    <row r="25" spans="1:6" ht="16.5" thickBot="1">
      <c r="A25" s="121" t="s">
        <v>116</v>
      </c>
      <c r="B25" s="122"/>
      <c r="C25" s="128">
        <f>C21+C22-C23</f>
        <v>0</v>
      </c>
      <c r="D25" s="129">
        <f>D21+D22-D23</f>
        <v>0</v>
      </c>
      <c r="E25" s="129">
        <f>E21+E22-E23</f>
        <v>0</v>
      </c>
      <c r="F25" s="130">
        <f>SUM(C25:E25)</f>
        <v>0</v>
      </c>
    </row>
    <row r="26" spans="1:6" ht="15.75">
      <c r="A26" s="85" t="s">
        <v>117</v>
      </c>
      <c r="B26" s="62"/>
      <c r="C26" s="86"/>
      <c r="D26" s="93"/>
      <c r="E26" s="93"/>
      <c r="F26" s="88">
        <f>C26</f>
        <v>0</v>
      </c>
    </row>
    <row r="27" spans="1:6" ht="16.5" thickBot="1">
      <c r="A27" s="127" t="s">
        <v>119</v>
      </c>
      <c r="B27" s="123"/>
      <c r="C27" s="135">
        <f>C26+C25</f>
        <v>0</v>
      </c>
      <c r="D27" s="136">
        <f>D25</f>
        <v>0</v>
      </c>
      <c r="E27" s="136">
        <f>E25</f>
        <v>0</v>
      </c>
      <c r="F27" s="137">
        <f>SUM(C27:E27)</f>
        <v>0</v>
      </c>
    </row>
    <row r="28" spans="1:6" ht="16.5" thickTop="1">
      <c r="A28" s="89" t="s">
        <v>120</v>
      </c>
      <c r="B28" s="63"/>
      <c r="C28" s="90"/>
      <c r="D28" s="91"/>
      <c r="E28" s="91"/>
      <c r="F28" s="92"/>
    </row>
    <row r="29" spans="1:6" ht="15.75">
      <c r="A29" s="85" t="s">
        <v>121</v>
      </c>
      <c r="B29" s="62"/>
      <c r="C29" s="86"/>
      <c r="D29" s="87"/>
      <c r="E29" s="87"/>
      <c r="F29" s="88">
        <f>SUM(C29:E29)</f>
        <v>0</v>
      </c>
    </row>
    <row r="30" spans="1:6" ht="15.75">
      <c r="A30" s="85" t="s">
        <v>122</v>
      </c>
      <c r="B30" s="62"/>
      <c r="C30" s="86">
        <v>0</v>
      </c>
      <c r="D30" s="87">
        <v>0</v>
      </c>
      <c r="E30" s="87">
        <v>0</v>
      </c>
      <c r="F30" s="88">
        <f>SUM(C30:E30)</f>
        <v>0</v>
      </c>
    </row>
    <row r="31" spans="1:6" ht="15.75">
      <c r="A31" s="85" t="s">
        <v>123</v>
      </c>
      <c r="B31" s="62"/>
      <c r="C31" s="86">
        <v>0</v>
      </c>
      <c r="D31" s="87"/>
      <c r="E31" s="87"/>
      <c r="F31" s="88">
        <f>SUM(C31:E31)</f>
        <v>0</v>
      </c>
    </row>
    <row r="32" spans="1:6" ht="16.5" thickBot="1">
      <c r="A32" s="20" t="s">
        <v>124</v>
      </c>
      <c r="B32" s="64"/>
      <c r="C32" s="94">
        <f>C27-C29-C30-C31</f>
        <v>0</v>
      </c>
      <c r="D32" s="95">
        <f>D27-D29-D30-D31</f>
        <v>0</v>
      </c>
      <c r="E32" s="95">
        <f>E27-E29-E30-E31</f>
        <v>0</v>
      </c>
      <c r="F32" s="96">
        <f>SUM(C32:E32)</f>
        <v>0</v>
      </c>
    </row>
    <row r="33" spans="1:6" ht="15.75" thickTop="1">
      <c r="A33" s="38" t="s">
        <v>125</v>
      </c>
      <c r="B33" s="38"/>
      <c r="C33" s="38"/>
      <c r="D33" s="38"/>
      <c r="E33" s="38"/>
      <c r="F33" s="38"/>
    </row>
    <row r="34" spans="1:6">
      <c r="A34" s="38" t="s">
        <v>126</v>
      </c>
      <c r="B34" s="38"/>
      <c r="C34" s="38"/>
      <c r="D34" s="38"/>
      <c r="E34" s="38"/>
      <c r="F34" s="38"/>
    </row>
    <row r="35" spans="1:6">
      <c r="A35" s="38" t="s">
        <v>127</v>
      </c>
      <c r="B35" s="38"/>
      <c r="C35" s="38"/>
      <c r="D35" s="38"/>
      <c r="E35" s="38"/>
      <c r="F35" s="38"/>
    </row>
    <row r="36" spans="1:6" ht="15.75">
      <c r="A36" s="2" t="s">
        <v>131</v>
      </c>
      <c r="B36" s="1"/>
      <c r="C36" s="1"/>
      <c r="D36" s="105"/>
      <c r="E36" s="107"/>
      <c r="F36" s="107"/>
    </row>
    <row r="37" spans="1:6" ht="54.75" customHeight="1"/>
    <row r="38" spans="1:6" ht="15.75">
      <c r="A38" s="105"/>
      <c r="B38" s="107"/>
      <c r="C38" s="107"/>
      <c r="D38" s="107"/>
      <c r="E38" s="107"/>
      <c r="F38" s="107"/>
    </row>
    <row r="39" spans="1:6" ht="15.75">
      <c r="A39" s="105"/>
      <c r="B39" s="107"/>
      <c r="C39" s="107"/>
      <c r="D39" s="107"/>
      <c r="E39" s="107"/>
      <c r="F39" s="107"/>
    </row>
    <row r="40" spans="1:6">
      <c r="A40" s="166" t="s">
        <v>150</v>
      </c>
    </row>
    <row r="41" spans="1:6">
      <c r="A41" s="166" t="s">
        <v>149</v>
      </c>
    </row>
  </sheetData>
  <mergeCells count="3">
    <mergeCell ref="A2:F2"/>
    <mergeCell ref="A21:B21"/>
    <mergeCell ref="A20:B20"/>
  </mergeCells>
  <phoneticPr fontId="0" type="noConversion"/>
  <printOptions horizontalCentered="1"/>
  <pageMargins left="0.25" right="0.25" top="0.75" bottom="0.75" header="0.5" footer="0.5"/>
  <pageSetup orientation="portrait" horizontalDpi="4294967292" r:id="rId1"/>
  <headerFooter>
    <oddHeader>&amp;R&amp;"Times New Roman,Regular"Disclosure of Collective Bargaining Agreement_x000D_Supplement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43E5-FF37-423D-A3DD-8D94A03646E9}">
  <sheetPr>
    <tabColor theme="5" tint="-0.499984740745262"/>
  </sheetPr>
  <dimension ref="A1:L89"/>
  <sheetViews>
    <sheetView topLeftCell="A22" workbookViewId="0">
      <selection activeCell="H43" sqref="H43"/>
    </sheetView>
  </sheetViews>
  <sheetFormatPr defaultColWidth="7.44140625" defaultRowHeight="15"/>
  <cols>
    <col min="1" max="1" width="22.5546875" style="253" customWidth="1"/>
    <col min="2" max="2" width="12" style="253" customWidth="1"/>
    <col min="3" max="3" width="11.77734375" style="280" customWidth="1"/>
    <col min="4" max="4" width="15.5546875" style="280" customWidth="1"/>
    <col min="5" max="5" width="12.77734375" style="280" customWidth="1"/>
    <col min="6" max="6" width="12" style="280" customWidth="1"/>
    <col min="7" max="7" width="15" style="280" customWidth="1"/>
    <col min="8" max="8" width="12.5546875" style="280" customWidth="1"/>
    <col min="9" max="9" width="0.109375" style="253" hidden="1" customWidth="1"/>
    <col min="10" max="10" width="12.77734375" style="253" customWidth="1"/>
    <col min="11" max="11" width="12.5546875" style="253" customWidth="1"/>
    <col min="12" max="12" width="13.109375" style="253" customWidth="1"/>
    <col min="13" max="16384" width="7.44140625" style="253"/>
  </cols>
  <sheetData>
    <row r="1" spans="1:12" ht="15.75">
      <c r="A1" s="174"/>
      <c r="B1" s="174"/>
      <c r="C1" s="312"/>
      <c r="D1" s="312"/>
      <c r="E1" s="312"/>
      <c r="F1" s="312"/>
      <c r="G1" s="312"/>
      <c r="H1" s="312"/>
      <c r="I1" s="312"/>
      <c r="J1" s="312"/>
      <c r="K1" s="312"/>
      <c r="L1" s="312"/>
    </row>
    <row r="2" spans="1:12" ht="15.75">
      <c r="A2" s="174"/>
      <c r="B2" s="174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ht="16.5" thickBot="1">
      <c r="A3" s="174"/>
      <c r="B3" s="174"/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s="176" customFormat="1" ht="18.75" customHeight="1">
      <c r="A4" s="175" t="s">
        <v>167</v>
      </c>
      <c r="C4" s="177"/>
      <c r="D4" s="178" t="s">
        <v>168</v>
      </c>
      <c r="E4" s="179"/>
      <c r="F4" s="180"/>
      <c r="G4" s="181" t="s">
        <v>169</v>
      </c>
      <c r="H4" s="182"/>
      <c r="J4" s="183"/>
      <c r="K4" s="184" t="s">
        <v>170</v>
      </c>
      <c r="L4" s="185"/>
    </row>
    <row r="5" spans="1:12">
      <c r="A5" s="186"/>
      <c r="B5" s="187"/>
      <c r="C5" s="188"/>
      <c r="D5" s="195" t="s">
        <v>166</v>
      </c>
      <c r="E5" s="189"/>
      <c r="F5" s="190"/>
      <c r="G5" s="198"/>
      <c r="H5" s="191"/>
      <c r="J5" s="192"/>
      <c r="K5" s="201"/>
      <c r="L5" s="193"/>
    </row>
    <row r="6" spans="1:12">
      <c r="A6" s="186"/>
      <c r="B6" s="187"/>
      <c r="C6" s="194"/>
      <c r="D6" s="195"/>
      <c r="E6" s="196"/>
      <c r="F6" s="197"/>
      <c r="G6" s="198"/>
      <c r="H6" s="199"/>
      <c r="J6" s="200"/>
      <c r="K6" s="201"/>
      <c r="L6" s="202"/>
    </row>
    <row r="7" spans="1:12" s="175" customFormat="1" ht="13.5" thickBot="1">
      <c r="C7" s="203" t="s">
        <v>171</v>
      </c>
      <c r="D7" s="204" t="s">
        <v>172</v>
      </c>
      <c r="E7" s="205" t="s">
        <v>173</v>
      </c>
      <c r="F7" s="206" t="s">
        <v>171</v>
      </c>
      <c r="G7" s="207" t="s">
        <v>172</v>
      </c>
      <c r="H7" s="208" t="s">
        <v>173</v>
      </c>
      <c r="J7" s="209" t="s">
        <v>171</v>
      </c>
      <c r="K7" s="210" t="s">
        <v>172</v>
      </c>
      <c r="L7" s="211" t="s">
        <v>173</v>
      </c>
    </row>
    <row r="8" spans="1:12">
      <c r="A8" s="187" t="s">
        <v>174</v>
      </c>
      <c r="B8" s="187" t="s">
        <v>175</v>
      </c>
      <c r="C8" s="212"/>
      <c r="D8" s="212"/>
      <c r="E8" s="212">
        <f>SUM(C8:D8)</f>
        <v>0</v>
      </c>
      <c r="F8" s="213"/>
      <c r="G8" s="213"/>
      <c r="H8" s="213">
        <f>SUM(F8:G8)</f>
        <v>0</v>
      </c>
      <c r="J8" s="214"/>
      <c r="K8" s="214"/>
      <c r="L8" s="214">
        <f>SUM(J8:K8)</f>
        <v>0</v>
      </c>
    </row>
    <row r="9" spans="1:12" ht="4.5" customHeight="1">
      <c r="A9" s="187"/>
      <c r="B9" s="215"/>
      <c r="C9" s="313"/>
      <c r="D9" s="314"/>
      <c r="E9" s="212"/>
      <c r="F9" s="315"/>
      <c r="G9" s="316"/>
      <c r="H9" s="213"/>
      <c r="J9" s="317"/>
      <c r="K9" s="318"/>
      <c r="L9" s="214"/>
    </row>
    <row r="10" spans="1:12">
      <c r="A10" s="187" t="s">
        <v>176</v>
      </c>
      <c r="B10" s="187" t="s">
        <v>177</v>
      </c>
      <c r="C10" s="212"/>
      <c r="D10" s="212"/>
      <c r="E10" s="212">
        <f>SUM(C10:D10)</f>
        <v>0</v>
      </c>
      <c r="F10" s="213"/>
      <c r="G10" s="213"/>
      <c r="H10" s="213">
        <f>SUM(F10:G10)</f>
        <v>0</v>
      </c>
      <c r="J10" s="214"/>
      <c r="K10" s="214"/>
      <c r="L10" s="214">
        <f>SUM(J10:K10)</f>
        <v>0</v>
      </c>
    </row>
    <row r="11" spans="1:12" ht="6" customHeight="1">
      <c r="A11" s="187"/>
      <c r="B11" s="187"/>
      <c r="C11" s="212"/>
      <c r="D11" s="218"/>
      <c r="E11" s="212"/>
      <c r="F11" s="213"/>
      <c r="G11" s="216"/>
      <c r="H11" s="213"/>
      <c r="J11" s="214"/>
      <c r="K11" s="217"/>
      <c r="L11" s="214"/>
    </row>
    <row r="12" spans="1:12">
      <c r="A12" s="187" t="s">
        <v>178</v>
      </c>
      <c r="B12" s="187" t="s">
        <v>179</v>
      </c>
      <c r="C12" s="212"/>
      <c r="D12" s="212"/>
      <c r="E12" s="212">
        <f>SUM(C12:D12)</f>
        <v>0</v>
      </c>
      <c r="F12" s="213"/>
      <c r="G12" s="213"/>
      <c r="H12" s="213">
        <f>SUM(F12:G12)</f>
        <v>0</v>
      </c>
      <c r="J12" s="214"/>
      <c r="K12" s="214"/>
      <c r="L12" s="214">
        <f>SUM(J12:K12)</f>
        <v>0</v>
      </c>
    </row>
    <row r="13" spans="1:12" ht="5.25" customHeight="1">
      <c r="A13" s="187"/>
      <c r="B13" s="187"/>
      <c r="C13" s="228"/>
      <c r="D13" s="218"/>
      <c r="E13" s="212"/>
      <c r="F13" s="216"/>
      <c r="G13" s="219"/>
      <c r="H13" s="213"/>
      <c r="J13" s="217"/>
      <c r="K13" s="217"/>
      <c r="L13" s="214"/>
    </row>
    <row r="14" spans="1:12" s="237" customFormat="1">
      <c r="A14" s="187" t="s">
        <v>180</v>
      </c>
      <c r="B14" s="187" t="s">
        <v>181</v>
      </c>
      <c r="C14" s="212"/>
      <c r="D14" s="212"/>
      <c r="E14" s="212">
        <f>SUM(C14:D14)</f>
        <v>0</v>
      </c>
      <c r="F14" s="213"/>
      <c r="G14" s="213"/>
      <c r="H14" s="213">
        <f>SUM(F14:G14)</f>
        <v>0</v>
      </c>
      <c r="J14" s="214"/>
      <c r="K14" s="214"/>
      <c r="L14" s="214">
        <f>SUM(J14:K14)</f>
        <v>0</v>
      </c>
    </row>
    <row r="15" spans="1:12" ht="6" customHeight="1">
      <c r="A15" s="187"/>
      <c r="B15" s="215"/>
      <c r="C15" s="218"/>
      <c r="D15" s="218"/>
      <c r="E15" s="212"/>
      <c r="F15" s="219"/>
      <c r="G15" s="216"/>
      <c r="H15" s="213"/>
      <c r="J15" s="217"/>
      <c r="K15" s="217"/>
      <c r="L15" s="214"/>
    </row>
    <row r="16" spans="1:12">
      <c r="A16" s="220" t="s">
        <v>182</v>
      </c>
      <c r="B16" s="220"/>
      <c r="C16" s="221">
        <f>C8+C10+C12+C14</f>
        <v>0</v>
      </c>
      <c r="D16" s="221">
        <f>D8+D10+D12+D14</f>
        <v>0</v>
      </c>
      <c r="E16" s="221">
        <f>SUM(C16:D16)</f>
        <v>0</v>
      </c>
      <c r="F16" s="221">
        <f>F8+F10+F11+F12+F14</f>
        <v>0</v>
      </c>
      <c r="G16" s="221">
        <f>G8+G10+G12+G14</f>
        <v>0</v>
      </c>
      <c r="H16" s="221">
        <f>SUM(F16:G16)</f>
        <v>0</v>
      </c>
      <c r="J16" s="221">
        <f>J8+J10+J11+J12+J14</f>
        <v>0</v>
      </c>
      <c r="K16" s="221">
        <f>K8+K10+K12+K14</f>
        <v>0</v>
      </c>
      <c r="L16" s="221">
        <f>SUM(J16:K16)</f>
        <v>0</v>
      </c>
    </row>
    <row r="17" spans="1:12">
      <c r="A17" s="187"/>
      <c r="B17" s="187"/>
      <c r="C17" s="212"/>
      <c r="D17" s="222"/>
      <c r="E17" s="218"/>
      <c r="F17" s="213"/>
      <c r="G17" s="223"/>
      <c r="H17" s="219"/>
      <c r="J17" s="214"/>
      <c r="K17" s="224"/>
      <c r="L17" s="217"/>
    </row>
    <row r="18" spans="1:12">
      <c r="A18" s="187" t="s">
        <v>183</v>
      </c>
      <c r="B18" s="187" t="s">
        <v>184</v>
      </c>
      <c r="C18" s="212"/>
      <c r="D18" s="212"/>
      <c r="E18" s="212">
        <f>C18+D18</f>
        <v>0</v>
      </c>
      <c r="F18" s="225"/>
      <c r="G18" s="225"/>
      <c r="H18" s="213">
        <f>F18+G18</f>
        <v>0</v>
      </c>
      <c r="J18" s="226"/>
      <c r="K18" s="226"/>
      <c r="L18" s="214">
        <f>J18+K18</f>
        <v>0</v>
      </c>
    </row>
    <row r="19" spans="1:12">
      <c r="A19" s="187"/>
      <c r="B19" s="187"/>
      <c r="C19" s="212"/>
      <c r="D19" s="212"/>
      <c r="E19" s="212"/>
      <c r="F19" s="225"/>
      <c r="G19" s="225"/>
      <c r="H19" s="213"/>
      <c r="J19" s="226"/>
      <c r="K19" s="226"/>
      <c r="L19" s="214"/>
    </row>
    <row r="20" spans="1:12">
      <c r="A20" s="187" t="s">
        <v>185</v>
      </c>
      <c r="B20" s="187" t="s">
        <v>186</v>
      </c>
      <c r="C20" s="212"/>
      <c r="D20" s="212"/>
      <c r="E20" s="212">
        <f t="shared" ref="E20:E22" si="0">C20+D20</f>
        <v>0</v>
      </c>
      <c r="F20" s="213"/>
      <c r="G20" s="213"/>
      <c r="H20" s="213">
        <f>F20+G20</f>
        <v>0</v>
      </c>
      <c r="J20" s="214"/>
      <c r="K20" s="214"/>
      <c r="L20" s="214">
        <f>J20+K20</f>
        <v>0</v>
      </c>
    </row>
    <row r="21" spans="1:12">
      <c r="A21" s="187"/>
      <c r="B21" s="187"/>
      <c r="C21" s="212"/>
      <c r="D21" s="212"/>
      <c r="E21" s="212"/>
      <c r="F21" s="213"/>
      <c r="G21" s="213"/>
      <c r="H21" s="213"/>
      <c r="J21" s="214"/>
      <c r="K21" s="214"/>
      <c r="L21" s="214"/>
    </row>
    <row r="22" spans="1:12">
      <c r="A22" s="187" t="s">
        <v>187</v>
      </c>
      <c r="B22" s="187" t="s">
        <v>188</v>
      </c>
      <c r="C22" s="212"/>
      <c r="D22" s="212"/>
      <c r="E22" s="212">
        <f t="shared" si="0"/>
        <v>0</v>
      </c>
      <c r="F22" s="213"/>
      <c r="G22" s="213"/>
      <c r="H22" s="213">
        <f>F22+G22</f>
        <v>0</v>
      </c>
      <c r="J22" s="214"/>
      <c r="K22" s="214"/>
      <c r="L22" s="214">
        <f>J22+K22</f>
        <v>0</v>
      </c>
    </row>
    <row r="23" spans="1:12">
      <c r="A23" s="187"/>
      <c r="B23" s="187"/>
      <c r="C23" s="212"/>
      <c r="D23" s="212"/>
      <c r="E23" s="212"/>
      <c r="F23" s="213"/>
      <c r="G23" s="213"/>
      <c r="H23" s="213"/>
      <c r="J23" s="214"/>
      <c r="K23" s="214"/>
      <c r="L23" s="214"/>
    </row>
    <row r="24" spans="1:12">
      <c r="A24" s="187" t="s">
        <v>189</v>
      </c>
      <c r="B24" s="187" t="s">
        <v>190</v>
      </c>
      <c r="C24" s="228"/>
      <c r="D24" s="228"/>
      <c r="E24" s="212">
        <f>C24+D24</f>
        <v>0</v>
      </c>
      <c r="F24" s="213"/>
      <c r="G24" s="213"/>
      <c r="H24" s="213">
        <f>F24+G24</f>
        <v>0</v>
      </c>
      <c r="J24" s="214"/>
      <c r="K24" s="214"/>
      <c r="L24" s="214">
        <f>J24+K24</f>
        <v>0</v>
      </c>
    </row>
    <row r="25" spans="1:12">
      <c r="A25" s="187"/>
      <c r="B25" s="187"/>
      <c r="C25" s="229"/>
      <c r="D25" s="229"/>
      <c r="E25" s="212"/>
      <c r="F25" s="225"/>
      <c r="G25" s="225"/>
      <c r="H25" s="213"/>
      <c r="J25" s="226"/>
      <c r="K25" s="226"/>
      <c r="L25" s="214"/>
    </row>
    <row r="26" spans="1:12">
      <c r="A26" s="187" t="s">
        <v>191</v>
      </c>
      <c r="B26" s="187" t="s">
        <v>192</v>
      </c>
      <c r="C26" s="212"/>
      <c r="D26" s="212"/>
      <c r="E26" s="212">
        <f>C26+D26</f>
        <v>0</v>
      </c>
      <c r="F26" s="213"/>
      <c r="G26" s="213"/>
      <c r="H26" s="213">
        <f>F26+G26</f>
        <v>0</v>
      </c>
      <c r="J26" s="214"/>
      <c r="K26" s="214"/>
      <c r="L26" s="214">
        <f>J26+K26</f>
        <v>0</v>
      </c>
    </row>
    <row r="27" spans="1:12">
      <c r="A27" s="187"/>
      <c r="B27" s="187"/>
      <c r="C27" s="229"/>
      <c r="D27" s="229"/>
      <c r="E27" s="234"/>
      <c r="F27" s="254"/>
      <c r="G27" s="230"/>
      <c r="H27" s="213"/>
      <c r="J27" s="255"/>
      <c r="K27" s="231"/>
      <c r="L27" s="214"/>
    </row>
    <row r="28" spans="1:12">
      <c r="A28" s="187" t="s">
        <v>193</v>
      </c>
      <c r="B28" s="187" t="s">
        <v>194</v>
      </c>
      <c r="C28" s="212"/>
      <c r="D28" s="212"/>
      <c r="E28" s="212">
        <f>C28+D28</f>
        <v>0</v>
      </c>
      <c r="F28" s="213"/>
      <c r="G28" s="213"/>
      <c r="H28" s="213">
        <f>F28+G28</f>
        <v>0</v>
      </c>
      <c r="J28" s="214"/>
      <c r="K28" s="214"/>
      <c r="L28" s="214">
        <f>J28+K28</f>
        <v>0</v>
      </c>
    </row>
    <row r="29" spans="1:12">
      <c r="A29" s="187"/>
      <c r="B29" s="187"/>
      <c r="C29" s="212"/>
      <c r="D29" s="232"/>
      <c r="E29" s="212"/>
      <c r="F29" s="213"/>
      <c r="G29" s="213"/>
      <c r="H29" s="213"/>
      <c r="J29" s="214"/>
      <c r="K29" s="214"/>
      <c r="L29" s="214"/>
    </row>
    <row r="30" spans="1:12">
      <c r="A30" s="187" t="s">
        <v>195</v>
      </c>
      <c r="B30" s="233" t="s">
        <v>196</v>
      </c>
      <c r="C30" s="212"/>
      <c r="D30" s="212"/>
      <c r="E30" s="212">
        <f>C30+D30</f>
        <v>0</v>
      </c>
      <c r="F30" s="213"/>
      <c r="G30" s="213"/>
      <c r="H30" s="213">
        <f>F30+G30</f>
        <v>0</v>
      </c>
      <c r="J30" s="214"/>
      <c r="K30" s="214"/>
      <c r="L30" s="214">
        <f>J30+K30</f>
        <v>0</v>
      </c>
    </row>
    <row r="31" spans="1:12">
      <c r="A31" s="187"/>
      <c r="B31" s="233"/>
      <c r="C31" s="218"/>
      <c r="D31" s="229"/>
      <c r="E31" s="234"/>
      <c r="F31" s="235"/>
      <c r="G31" s="256"/>
      <c r="H31" s="213"/>
      <c r="J31" s="236"/>
      <c r="K31" s="255"/>
      <c r="L31" s="214"/>
    </row>
    <row r="32" spans="1:12">
      <c r="A32" s="187" t="s">
        <v>197</v>
      </c>
      <c r="B32" s="187" t="s">
        <v>198</v>
      </c>
      <c r="C32" s="212"/>
      <c r="D32" s="212"/>
      <c r="E32" s="212">
        <f>C32+D32</f>
        <v>0</v>
      </c>
      <c r="F32" s="213"/>
      <c r="G32" s="213"/>
      <c r="H32" s="213">
        <f>F32+G32</f>
        <v>0</v>
      </c>
      <c r="J32" s="214"/>
      <c r="K32" s="214"/>
      <c r="L32" s="214">
        <f>J32+K32</f>
        <v>0</v>
      </c>
    </row>
    <row r="33" spans="1:12">
      <c r="A33" s="187"/>
      <c r="B33" s="187"/>
      <c r="C33" s="212"/>
      <c r="D33" s="212"/>
      <c r="E33" s="212"/>
      <c r="F33" s="213"/>
      <c r="G33" s="213"/>
      <c r="H33" s="213"/>
      <c r="J33" s="214"/>
      <c r="K33" s="214"/>
      <c r="L33" s="214"/>
    </row>
    <row r="34" spans="1:12">
      <c r="A34" s="186" t="s">
        <v>199</v>
      </c>
      <c r="B34" s="186" t="s">
        <v>200</v>
      </c>
      <c r="C34" s="212"/>
      <c r="D34" s="222"/>
      <c r="E34" s="212">
        <f>C34+D34</f>
        <v>0</v>
      </c>
      <c r="F34" s="213"/>
      <c r="G34" s="223"/>
      <c r="H34" s="213">
        <f>F34+G34</f>
        <v>0</v>
      </c>
      <c r="J34" s="214"/>
      <c r="K34" s="224"/>
      <c r="L34" s="214">
        <f>J34+K34</f>
        <v>0</v>
      </c>
    </row>
    <row r="35" spans="1:12">
      <c r="A35" s="186" t="s">
        <v>201</v>
      </c>
      <c r="B35" s="186"/>
      <c r="C35" s="212"/>
      <c r="D35" s="222"/>
      <c r="E35" s="222"/>
      <c r="F35" s="213"/>
      <c r="G35" s="223"/>
      <c r="H35" s="223"/>
      <c r="J35" s="214"/>
      <c r="K35" s="224"/>
      <c r="L35" s="224"/>
    </row>
    <row r="36" spans="1:12">
      <c r="A36" s="220" t="s">
        <v>202</v>
      </c>
      <c r="B36" s="220"/>
      <c r="C36" s="221">
        <f>SUM(C18:C35)</f>
        <v>0</v>
      </c>
      <c r="D36" s="221">
        <f>SUM(D18:D35)</f>
        <v>0</v>
      </c>
      <c r="E36" s="221">
        <f>SUM(E18:E35)</f>
        <v>0</v>
      </c>
      <c r="F36" s="221">
        <f t="shared" ref="F36:L36" si="1">SUM(F18:F34)</f>
        <v>0</v>
      </c>
      <c r="G36" s="221">
        <f t="shared" si="1"/>
        <v>0</v>
      </c>
      <c r="H36" s="221">
        <f t="shared" si="1"/>
        <v>0</v>
      </c>
      <c r="I36" s="221">
        <f t="shared" si="1"/>
        <v>0</v>
      </c>
      <c r="J36" s="221">
        <f t="shared" si="1"/>
        <v>0</v>
      </c>
      <c r="K36" s="221">
        <f t="shared" si="1"/>
        <v>0</v>
      </c>
      <c r="L36" s="221">
        <f t="shared" si="1"/>
        <v>0</v>
      </c>
    </row>
    <row r="37" spans="1:12" ht="9.75" customHeight="1">
      <c r="A37" s="237"/>
      <c r="B37" s="237"/>
      <c r="C37" s="238"/>
      <c r="D37" s="222"/>
      <c r="E37" s="222"/>
      <c r="F37" s="239"/>
      <c r="G37" s="223"/>
      <c r="H37" s="223"/>
      <c r="J37" s="240"/>
      <c r="K37" s="224"/>
      <c r="L37" s="224"/>
    </row>
    <row r="38" spans="1:12" ht="24.75" customHeight="1">
      <c r="A38" s="241" t="s">
        <v>203</v>
      </c>
      <c r="B38" s="242"/>
      <c r="C38" s="227">
        <f t="shared" ref="C38:H38" si="2">C16-C36+C39+C40</f>
        <v>0</v>
      </c>
      <c r="D38" s="227">
        <f t="shared" si="2"/>
        <v>0</v>
      </c>
      <c r="E38" s="227">
        <f t="shared" si="2"/>
        <v>0</v>
      </c>
      <c r="F38" s="227">
        <f t="shared" si="2"/>
        <v>0</v>
      </c>
      <c r="G38" s="227">
        <f t="shared" si="2"/>
        <v>0</v>
      </c>
      <c r="H38" s="227">
        <f t="shared" si="2"/>
        <v>0</v>
      </c>
      <c r="I38" s="187"/>
      <c r="J38" s="227">
        <f>J16-J36+J39+J40</f>
        <v>0</v>
      </c>
      <c r="K38" s="227">
        <f>K16-K36+K39+K40</f>
        <v>0</v>
      </c>
      <c r="L38" s="227">
        <f>L16-L36+L39+L40</f>
        <v>0</v>
      </c>
    </row>
    <row r="39" spans="1:12" s="237" customFormat="1">
      <c r="A39" s="187" t="s">
        <v>204</v>
      </c>
      <c r="B39" s="187"/>
      <c r="C39" s="212"/>
      <c r="D39" s="212">
        <v>0</v>
      </c>
      <c r="E39" s="212">
        <f>C39+D39</f>
        <v>0</v>
      </c>
      <c r="F39" s="213"/>
      <c r="G39" s="213">
        <v>0</v>
      </c>
      <c r="H39" s="213">
        <f>SUM(F39:G39)</f>
        <v>0</v>
      </c>
      <c r="J39" s="214"/>
      <c r="K39" s="214">
        <v>0</v>
      </c>
      <c r="L39" s="214">
        <f>SUM(J39:K39)</f>
        <v>0</v>
      </c>
    </row>
    <row r="40" spans="1:12">
      <c r="A40" s="187" t="s">
        <v>205</v>
      </c>
      <c r="B40" s="187"/>
      <c r="C40" s="212"/>
      <c r="D40" s="212"/>
      <c r="E40" s="212">
        <v>0</v>
      </c>
      <c r="F40" s="213"/>
      <c r="G40" s="213"/>
      <c r="H40" s="213">
        <v>0</v>
      </c>
      <c r="J40" s="214"/>
      <c r="K40" s="214"/>
      <c r="L40" s="214">
        <v>0</v>
      </c>
    </row>
    <row r="41" spans="1:12">
      <c r="A41" s="243" t="s">
        <v>206</v>
      </c>
      <c r="B41" s="243"/>
      <c r="C41" s="212"/>
      <c r="D41" s="212"/>
      <c r="E41" s="212">
        <v>0</v>
      </c>
      <c r="F41" s="213"/>
      <c r="G41" s="213"/>
      <c r="H41" s="213">
        <v>0</v>
      </c>
      <c r="J41" s="214"/>
      <c r="K41" s="214"/>
      <c r="L41" s="214">
        <v>0</v>
      </c>
    </row>
    <row r="42" spans="1:12">
      <c r="A42" s="257"/>
      <c r="B42" s="257"/>
      <c r="C42" s="258"/>
      <c r="D42" s="258"/>
      <c r="E42" s="258"/>
      <c r="F42" s="259"/>
      <c r="G42" s="259"/>
      <c r="H42" s="259"/>
      <c r="J42" s="260"/>
      <c r="K42" s="260"/>
      <c r="L42" s="260"/>
    </row>
    <row r="43" spans="1:12" ht="13.5" customHeight="1">
      <c r="A43" s="237" t="s">
        <v>207</v>
      </c>
      <c r="B43" s="237"/>
      <c r="C43" s="238"/>
      <c r="D43" s="238"/>
      <c r="E43" s="238">
        <f>C43+D43</f>
        <v>0</v>
      </c>
      <c r="F43" s="239">
        <f>C49</f>
        <v>0</v>
      </c>
      <c r="G43" s="239">
        <f>D49</f>
        <v>0</v>
      </c>
      <c r="H43" s="239">
        <f>F43+G43</f>
        <v>0</v>
      </c>
      <c r="J43" s="240">
        <f>F49</f>
        <v>0</v>
      </c>
      <c r="K43" s="240">
        <f>G49</f>
        <v>0</v>
      </c>
      <c r="L43" s="240">
        <f>J43+K43</f>
        <v>0</v>
      </c>
    </row>
    <row r="44" spans="1:12">
      <c r="C44" s="212"/>
      <c r="D44" s="212"/>
      <c r="E44" s="212"/>
      <c r="F44" s="213"/>
      <c r="G44" s="213"/>
      <c r="H44" s="213"/>
      <c r="J44" s="214"/>
      <c r="K44" s="214"/>
      <c r="L44" s="214"/>
    </row>
    <row r="45" spans="1:12" s="187" customFormat="1" ht="12.75">
      <c r="A45" s="187" t="s">
        <v>208</v>
      </c>
      <c r="C45" s="212">
        <v>0</v>
      </c>
      <c r="D45" s="212">
        <v>0</v>
      </c>
      <c r="E45" s="212">
        <v>0</v>
      </c>
      <c r="F45" s="213">
        <v>0</v>
      </c>
      <c r="G45" s="213">
        <v>0</v>
      </c>
      <c r="H45" s="213">
        <v>0</v>
      </c>
      <c r="J45" s="214">
        <v>0</v>
      </c>
      <c r="K45" s="214">
        <v>0</v>
      </c>
      <c r="L45" s="214">
        <v>0</v>
      </c>
    </row>
    <row r="46" spans="1:12" s="187" customFormat="1" ht="12.75">
      <c r="C46" s="212"/>
      <c r="D46" s="212"/>
      <c r="E46" s="212"/>
      <c r="F46" s="213"/>
      <c r="G46" s="213"/>
      <c r="H46" s="213"/>
      <c r="J46" s="214"/>
      <c r="K46" s="214"/>
      <c r="L46" s="214"/>
    </row>
    <row r="47" spans="1:12" s="243" customFormat="1" ht="12.75">
      <c r="A47" s="187" t="s">
        <v>209</v>
      </c>
      <c r="B47" s="187"/>
      <c r="C47" s="212">
        <f>C38</f>
        <v>0</v>
      </c>
      <c r="D47" s="212">
        <f>D38</f>
        <v>0</v>
      </c>
      <c r="E47" s="212">
        <f>C47+D47</f>
        <v>0</v>
      </c>
      <c r="F47" s="213">
        <f>F38</f>
        <v>0</v>
      </c>
      <c r="G47" s="213">
        <f>G38</f>
        <v>0</v>
      </c>
      <c r="H47" s="213">
        <f>F47+G47</f>
        <v>0</v>
      </c>
      <c r="J47" s="214">
        <f>J38</f>
        <v>0</v>
      </c>
      <c r="K47" s="214">
        <f>K38</f>
        <v>0</v>
      </c>
      <c r="L47" s="214">
        <f>J47+K47</f>
        <v>0</v>
      </c>
    </row>
    <row r="48" spans="1:12" s="237" customFormat="1">
      <c r="A48" s="253"/>
      <c r="B48" s="253"/>
      <c r="C48" s="212"/>
      <c r="D48" s="212" t="s">
        <v>6</v>
      </c>
      <c r="E48" s="212"/>
      <c r="F48" s="213"/>
      <c r="G48" s="213" t="s">
        <v>6</v>
      </c>
      <c r="H48" s="213"/>
      <c r="J48" s="214"/>
      <c r="K48" s="214" t="s">
        <v>6</v>
      </c>
      <c r="L48" s="214"/>
    </row>
    <row r="49" spans="1:12" ht="18.75">
      <c r="A49" s="220" t="s">
        <v>210</v>
      </c>
      <c r="B49" s="220"/>
      <c r="C49" s="244">
        <f t="shared" ref="C49:H49" si="3">C43+C45+C47</f>
        <v>0</v>
      </c>
      <c r="D49" s="244">
        <f t="shared" si="3"/>
        <v>0</v>
      </c>
      <c r="E49" s="244">
        <f t="shared" si="3"/>
        <v>0</v>
      </c>
      <c r="F49" s="244">
        <f t="shared" si="3"/>
        <v>0</v>
      </c>
      <c r="G49" s="244">
        <f t="shared" si="3"/>
        <v>0</v>
      </c>
      <c r="H49" s="244">
        <f t="shared" si="3"/>
        <v>0</v>
      </c>
      <c r="J49" s="244">
        <f>J43+J45+J47</f>
        <v>0</v>
      </c>
      <c r="K49" s="244">
        <f>K43+K45+K47</f>
        <v>0</v>
      </c>
      <c r="L49" s="244">
        <f>L43+L45+L47</f>
        <v>0</v>
      </c>
    </row>
    <row r="50" spans="1:12" s="252" customFormat="1" ht="17.25" customHeight="1">
      <c r="A50" s="261"/>
      <c r="B50" s="261"/>
      <c r="C50" s="262" t="e">
        <f>C49/E36</f>
        <v>#DIV/0!</v>
      </c>
      <c r="D50" s="263"/>
      <c r="E50" s="263"/>
      <c r="F50" s="264" t="e">
        <f>F49/H36</f>
        <v>#DIV/0!</v>
      </c>
      <c r="G50" s="265"/>
      <c r="H50" s="265"/>
      <c r="J50" s="266" t="e">
        <f>J49/L36</f>
        <v>#DIV/0!</v>
      </c>
      <c r="K50" s="267"/>
      <c r="L50" s="267"/>
    </row>
    <row r="51" spans="1:12" s="252" customFormat="1" ht="12.75">
      <c r="A51" s="252" t="s">
        <v>211</v>
      </c>
      <c r="C51" s="212"/>
      <c r="D51" s="212"/>
      <c r="E51" s="212">
        <f>C51+D51</f>
        <v>0</v>
      </c>
      <c r="F51" s="213"/>
      <c r="G51" s="213"/>
      <c r="H51" s="213">
        <f>F51+G51</f>
        <v>0</v>
      </c>
      <c r="J51" s="214"/>
      <c r="K51" s="214"/>
      <c r="L51" s="214">
        <f>J51+K51</f>
        <v>0</v>
      </c>
    </row>
    <row r="52" spans="1:12" s="268" customFormat="1" ht="14.25">
      <c r="A52" s="268" t="s">
        <v>212</v>
      </c>
      <c r="C52" s="269"/>
      <c r="D52" s="212"/>
      <c r="E52" s="212">
        <f>C52+D52</f>
        <v>0</v>
      </c>
      <c r="F52" s="213"/>
      <c r="G52" s="270"/>
      <c r="H52" s="213">
        <f>F52+G52</f>
        <v>0</v>
      </c>
      <c r="J52" s="214"/>
      <c r="K52" s="271"/>
      <c r="L52" s="214">
        <f>J52+K52</f>
        <v>0</v>
      </c>
    </row>
    <row r="53" spans="1:12" s="268" customFormat="1" ht="22.5" customHeight="1">
      <c r="A53" s="272" t="s">
        <v>213</v>
      </c>
      <c r="B53" s="273"/>
      <c r="C53" s="274">
        <f>C49-C51</f>
        <v>0</v>
      </c>
      <c r="D53" s="274">
        <f>D49-D51-D52</f>
        <v>0</v>
      </c>
      <c r="E53" s="274">
        <f>E49-E51-E52</f>
        <v>0</v>
      </c>
      <c r="F53" s="274">
        <f>F49-F51</f>
        <v>0</v>
      </c>
      <c r="G53" s="274">
        <f>G49-G51-G52</f>
        <v>0</v>
      </c>
      <c r="H53" s="274">
        <f>H49-H51-H52+1</f>
        <v>1</v>
      </c>
      <c r="J53" s="274">
        <f>J49-J51-J52</f>
        <v>0</v>
      </c>
      <c r="K53" s="274">
        <f>K49-K51-K52</f>
        <v>0</v>
      </c>
      <c r="L53" s="274">
        <f>L49-L51-L52+1</f>
        <v>1</v>
      </c>
    </row>
    <row r="54" spans="1:12">
      <c r="A54" s="320" t="s">
        <v>214</v>
      </c>
      <c r="B54" s="321"/>
      <c r="C54" s="245" t="e">
        <f>C53/E36</f>
        <v>#DIV/0!</v>
      </c>
      <c r="D54" s="246"/>
      <c r="E54" s="246"/>
      <c r="F54" s="247" t="e">
        <f>F53/H36</f>
        <v>#DIV/0!</v>
      </c>
      <c r="G54" s="248"/>
      <c r="H54" s="248"/>
      <c r="J54" s="249" t="e">
        <f>J53/L36</f>
        <v>#DIV/0!</v>
      </c>
      <c r="K54" s="250"/>
      <c r="L54" s="250"/>
    </row>
    <row r="55" spans="1:12">
      <c r="A55" s="237" t="s">
        <v>216</v>
      </c>
      <c r="B55" s="237"/>
      <c r="C55" s="238">
        <f>E36*3%</f>
        <v>0</v>
      </c>
      <c r="D55" s="238"/>
      <c r="E55" s="212"/>
      <c r="F55" s="239">
        <f>(H36*4%)</f>
        <v>0</v>
      </c>
      <c r="G55" s="239"/>
      <c r="H55" s="213"/>
      <c r="J55" s="240">
        <f>(L36*4%)</f>
        <v>0</v>
      </c>
      <c r="K55" s="240"/>
      <c r="L55" s="214"/>
    </row>
    <row r="56" spans="1:12" ht="15.75">
      <c r="A56" s="275" t="s">
        <v>215</v>
      </c>
      <c r="B56" s="275"/>
      <c r="C56" s="276"/>
      <c r="D56" s="277"/>
      <c r="E56" s="278">
        <f>E49-E51-E52-C55</f>
        <v>0</v>
      </c>
      <c r="F56" s="276"/>
      <c r="G56" s="277"/>
      <c r="H56" s="278">
        <f>H49-H51-H52-F55</f>
        <v>0</v>
      </c>
      <c r="I56" s="279"/>
      <c r="J56" s="276"/>
      <c r="K56" s="277"/>
      <c r="L56" s="278">
        <f>L49-L51-L52-J55</f>
        <v>0</v>
      </c>
    </row>
    <row r="57" spans="1:12" ht="12.75" customHeight="1">
      <c r="C57" s="322"/>
      <c r="D57" s="322"/>
      <c r="E57" s="322"/>
      <c r="F57" s="323"/>
      <c r="G57" s="323"/>
      <c r="H57" s="323"/>
      <c r="I57" s="187"/>
      <c r="J57" s="323"/>
      <c r="K57" s="323"/>
      <c r="L57" s="323"/>
    </row>
    <row r="58" spans="1:12" ht="35.25" customHeight="1">
      <c r="C58" s="323"/>
      <c r="D58" s="323"/>
      <c r="E58" s="323"/>
      <c r="F58" s="323"/>
      <c r="G58" s="323"/>
      <c r="H58" s="323"/>
      <c r="I58" s="187"/>
      <c r="J58" s="323"/>
      <c r="K58" s="323"/>
      <c r="L58" s="323"/>
    </row>
    <row r="59" spans="1:12">
      <c r="C59" s="252"/>
      <c r="E59" s="281"/>
      <c r="F59" s="252"/>
      <c r="H59" s="281"/>
      <c r="J59" s="252"/>
      <c r="K59" s="187"/>
      <c r="L59" s="187"/>
    </row>
    <row r="60" spans="1:12">
      <c r="C60" s="281"/>
      <c r="E60" s="281"/>
      <c r="F60" s="281"/>
      <c r="H60" s="281"/>
      <c r="J60" s="251"/>
      <c r="K60" s="187"/>
      <c r="L60" s="187"/>
    </row>
    <row r="61" spans="1:12">
      <c r="C61" s="251"/>
      <c r="E61" s="281"/>
      <c r="F61" s="251"/>
      <c r="H61" s="281"/>
      <c r="J61" s="251"/>
      <c r="K61" s="187"/>
      <c r="L61" s="187"/>
    </row>
    <row r="62" spans="1:12" ht="12.75" customHeight="1">
      <c r="C62" s="324"/>
      <c r="D62" s="324"/>
      <c r="E62" s="324"/>
      <c r="F62" s="251"/>
      <c r="G62" s="252"/>
      <c r="H62" s="282"/>
      <c r="J62" s="251"/>
      <c r="K62" s="252"/>
      <c r="L62" s="282"/>
    </row>
    <row r="63" spans="1:12">
      <c r="C63" s="324"/>
      <c r="D63" s="324"/>
      <c r="E63" s="324"/>
      <c r="F63" s="281"/>
      <c r="H63" s="281"/>
    </row>
    <row r="64" spans="1:12">
      <c r="C64" s="283"/>
      <c r="D64" s="283"/>
      <c r="E64" s="283"/>
      <c r="F64" s="319"/>
      <c r="G64" s="319"/>
      <c r="H64" s="319"/>
      <c r="J64" s="319"/>
      <c r="K64" s="319"/>
      <c r="L64" s="319"/>
    </row>
    <row r="65" spans="3:12" ht="24.75" customHeight="1">
      <c r="C65" s="319"/>
      <c r="D65" s="319"/>
      <c r="E65" s="319"/>
      <c r="F65" s="319"/>
      <c r="G65" s="319"/>
      <c r="H65" s="319"/>
      <c r="J65" s="319"/>
      <c r="K65" s="319"/>
      <c r="L65" s="319"/>
    </row>
    <row r="66" spans="3:12" ht="8.25" customHeight="1">
      <c r="C66" s="281"/>
      <c r="E66" s="281"/>
      <c r="F66" s="281"/>
      <c r="H66" s="281"/>
    </row>
    <row r="67" spans="3:12">
      <c r="C67" s="251"/>
      <c r="F67" s="251"/>
    </row>
    <row r="68" spans="3:12">
      <c r="C68" s="281"/>
      <c r="F68" s="281"/>
    </row>
    <row r="69" spans="3:12">
      <c r="C69" s="281"/>
      <c r="F69" s="281"/>
    </row>
    <row r="70" spans="3:12">
      <c r="C70" s="281"/>
      <c r="F70" s="281"/>
    </row>
    <row r="71" spans="3:12">
      <c r="C71" s="281"/>
      <c r="F71" s="281"/>
    </row>
    <row r="72" spans="3:12">
      <c r="C72" s="281"/>
      <c r="F72" s="281"/>
    </row>
    <row r="73" spans="3:12">
      <c r="C73" s="281"/>
      <c r="F73" s="281"/>
    </row>
    <row r="74" spans="3:12">
      <c r="C74" s="281"/>
      <c r="F74" s="281"/>
    </row>
    <row r="75" spans="3:12">
      <c r="C75" s="281"/>
      <c r="F75" s="281"/>
    </row>
    <row r="76" spans="3:12">
      <c r="C76" s="281"/>
      <c r="F76" s="281"/>
      <c r="G76" s="253"/>
      <c r="H76" s="253"/>
    </row>
    <row r="77" spans="3:12">
      <c r="C77" s="281"/>
      <c r="F77" s="281"/>
      <c r="G77" s="253"/>
      <c r="H77" s="253"/>
    </row>
    <row r="78" spans="3:12">
      <c r="C78" s="281"/>
      <c r="F78" s="281"/>
      <c r="G78" s="253"/>
      <c r="H78" s="253"/>
    </row>
    <row r="79" spans="3:12">
      <c r="C79" s="281"/>
      <c r="F79" s="281"/>
      <c r="G79" s="253"/>
      <c r="H79" s="253"/>
    </row>
    <row r="80" spans="3:12">
      <c r="C80" s="281"/>
      <c r="F80" s="281"/>
      <c r="G80" s="253"/>
      <c r="H80" s="253"/>
    </row>
    <row r="81" spans="3:8">
      <c r="C81" s="281"/>
      <c r="F81" s="281"/>
      <c r="G81" s="253"/>
      <c r="H81" s="253"/>
    </row>
    <row r="82" spans="3:8">
      <c r="C82" s="281"/>
      <c r="F82" s="281"/>
      <c r="G82" s="253"/>
      <c r="H82" s="253"/>
    </row>
    <row r="83" spans="3:8">
      <c r="C83" s="281"/>
      <c r="F83" s="281"/>
      <c r="G83" s="253"/>
      <c r="H83" s="253"/>
    </row>
    <row r="84" spans="3:8">
      <c r="C84" s="281"/>
      <c r="F84" s="281"/>
      <c r="G84" s="253"/>
      <c r="H84" s="253"/>
    </row>
    <row r="85" spans="3:8">
      <c r="C85" s="281"/>
      <c r="F85" s="281"/>
      <c r="G85" s="253"/>
      <c r="H85" s="253"/>
    </row>
    <row r="86" spans="3:8">
      <c r="C86" s="281"/>
      <c r="F86" s="281"/>
      <c r="G86" s="253"/>
      <c r="H86" s="253"/>
    </row>
    <row r="87" spans="3:8">
      <c r="C87" s="281"/>
      <c r="F87" s="281"/>
      <c r="G87" s="253"/>
      <c r="H87" s="253"/>
    </row>
    <row r="88" spans="3:8">
      <c r="C88" s="281"/>
      <c r="F88" s="281"/>
      <c r="G88" s="253"/>
      <c r="H88" s="253"/>
    </row>
    <row r="89" spans="3:8">
      <c r="C89" s="281"/>
      <c r="F89" s="281"/>
      <c r="G89" s="253"/>
      <c r="H89" s="253"/>
    </row>
  </sheetData>
  <mergeCells count="14">
    <mergeCell ref="F64:H65"/>
    <mergeCell ref="J64:L65"/>
    <mergeCell ref="C65:E65"/>
    <mergeCell ref="A54:B54"/>
    <mergeCell ref="C57:E58"/>
    <mergeCell ref="F57:H58"/>
    <mergeCell ref="J57:L58"/>
    <mergeCell ref="C62:E63"/>
    <mergeCell ref="C1:L1"/>
    <mergeCell ref="C2:L2"/>
    <mergeCell ref="C3:L3"/>
    <mergeCell ref="C9:D9"/>
    <mergeCell ref="F9:G9"/>
    <mergeCell ref="J9:K9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"/>
  <sheetViews>
    <sheetView workbookViewId="0">
      <selection activeCell="F32" sqref="F32"/>
    </sheetView>
  </sheetViews>
  <sheetFormatPr defaultColWidth="11.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District Bargaining Unit  </vt:lpstr>
      <vt:lpstr>Supplement</vt:lpstr>
      <vt:lpstr>MYP</vt:lpstr>
      <vt:lpstr>&lt;- Remember Suppl &amp; MYP Tabs</vt:lpstr>
    </vt:vector>
  </TitlesOfParts>
  <Company>AUSD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Colombo</dc:creator>
  <cp:lastModifiedBy>Sheldon K. Smith, Ed.D.</cp:lastModifiedBy>
  <cp:lastPrinted>2021-08-20T23:06:33Z</cp:lastPrinted>
  <dcterms:created xsi:type="dcterms:W3CDTF">2000-07-13T21:31:15Z</dcterms:created>
  <dcterms:modified xsi:type="dcterms:W3CDTF">2021-08-24T16:33:49Z</dcterms:modified>
</cp:coreProperties>
</file>